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5" windowWidth="11355" windowHeight="8445"/>
  </bookViews>
  <sheets>
    <sheet name="Лист1" sheetId="1" r:id="rId1"/>
    <sheet name="Лист2" sheetId="2" r:id="rId2"/>
    <sheet name="Лист3" sheetId="3" r:id="rId3"/>
  </sheets>
  <definedNames>
    <definedName name="_xlnm.Print_Titles" localSheetId="0">Лист1!$10:$13</definedName>
    <definedName name="_xlnm.Print_Area" localSheetId="0">Лист1!$A$1:$AB$150</definedName>
  </definedNames>
  <calcPr calcId="125725" fullCalcOnLoad="1"/>
</workbook>
</file>

<file path=xl/calcChain.xml><?xml version="1.0" encoding="utf-8"?>
<calcChain xmlns="http://schemas.openxmlformats.org/spreadsheetml/2006/main">
  <c r="Q112" i="1"/>
  <c r="Q95" s="1"/>
  <c r="P112"/>
  <c r="P95" s="1"/>
  <c r="AA112"/>
  <c r="AA95" s="1"/>
  <c r="Z112"/>
  <c r="Z95"/>
  <c r="Y112"/>
  <c r="Y95" s="1"/>
  <c r="X112"/>
  <c r="X95" s="1"/>
  <c r="X14" s="1"/>
  <c r="W112"/>
  <c r="W95" s="1"/>
  <c r="V112"/>
  <c r="V95"/>
  <c r="U112"/>
  <c r="U95" s="1"/>
  <c r="T112"/>
  <c r="T95" s="1"/>
  <c r="S112"/>
  <c r="S95" s="1"/>
  <c r="R112"/>
  <c r="R95" s="1"/>
  <c r="AA81"/>
  <c r="Z81"/>
  <c r="Y81"/>
  <c r="X81"/>
  <c r="W81"/>
  <c r="V81"/>
  <c r="U81"/>
  <c r="T81"/>
  <c r="S81"/>
  <c r="R81"/>
  <c r="Q81"/>
  <c r="P81"/>
  <c r="AA66"/>
  <c r="Z66"/>
  <c r="Y66"/>
  <c r="X66"/>
  <c r="W66"/>
  <c r="V66"/>
  <c r="U66"/>
  <c r="T66"/>
  <c r="S66"/>
  <c r="R66"/>
  <c r="Q66"/>
  <c r="P66"/>
  <c r="AA92"/>
  <c r="Z92"/>
  <c r="Y92"/>
  <c r="X92"/>
  <c r="W92"/>
  <c r="V92"/>
  <c r="U92"/>
  <c r="T92"/>
  <c r="S92"/>
  <c r="R92"/>
  <c r="Q92"/>
  <c r="P92"/>
  <c r="Y80"/>
  <c r="V80"/>
  <c r="T80"/>
  <c r="R80"/>
  <c r="Z80"/>
  <c r="X80"/>
  <c r="AA54"/>
  <c r="Z54"/>
  <c r="Y54"/>
  <c r="X54"/>
  <c r="W54"/>
  <c r="V54"/>
  <c r="U54"/>
  <c r="T54"/>
  <c r="S54"/>
  <c r="R54"/>
  <c r="Q54"/>
  <c r="P54"/>
  <c r="AA50"/>
  <c r="Z50"/>
  <c r="Y50"/>
  <c r="X50"/>
  <c r="W50"/>
  <c r="V50"/>
  <c r="U50"/>
  <c r="T50"/>
  <c r="S50"/>
  <c r="R50"/>
  <c r="Q50"/>
  <c r="P50"/>
  <c r="AA45"/>
  <c r="Z45"/>
  <c r="Z31"/>
  <c r="Y45"/>
  <c r="Y31"/>
  <c r="X45"/>
  <c r="X31"/>
  <c r="W45"/>
  <c r="W31"/>
  <c r="V45"/>
  <c r="V31"/>
  <c r="U45"/>
  <c r="U31"/>
  <c r="T45"/>
  <c r="S45"/>
  <c r="R45"/>
  <c r="Q45"/>
  <c r="P45"/>
  <c r="P31"/>
  <c r="AA19"/>
  <c r="X19"/>
  <c r="U19"/>
  <c r="Q26"/>
  <c r="Q19" s="1"/>
  <c r="Q14" s="1"/>
  <c r="P26"/>
  <c r="P19" s="1"/>
  <c r="Z26"/>
  <c r="Z19" s="1"/>
  <c r="Y26"/>
  <c r="Y19" s="1"/>
  <c r="W26"/>
  <c r="W19" s="1"/>
  <c r="V26"/>
  <c r="V19" s="1"/>
  <c r="T26"/>
  <c r="T19" s="1"/>
  <c r="T14" s="1"/>
  <c r="S26"/>
  <c r="S19" s="1"/>
  <c r="R26"/>
  <c r="R19" s="1"/>
  <c r="R14" s="1"/>
  <c r="AA15"/>
  <c r="Z15"/>
  <c r="Z14" s="1"/>
  <c r="Y15"/>
  <c r="Y14" s="1"/>
  <c r="X15"/>
  <c r="W15"/>
  <c r="V15"/>
  <c r="V14" s="1"/>
  <c r="U15"/>
  <c r="U14" s="1"/>
  <c r="T15"/>
  <c r="S15"/>
  <c r="S14" s="1"/>
  <c r="R15"/>
  <c r="Q15"/>
  <c r="P15"/>
  <c r="P14" s="1"/>
  <c r="AA31"/>
  <c r="AA14" s="1"/>
  <c r="Q80"/>
  <c r="S80"/>
  <c r="U80"/>
  <c r="W80"/>
  <c r="AA80"/>
  <c r="Q31"/>
  <c r="S31"/>
  <c r="T31"/>
  <c r="R31"/>
  <c r="P80"/>
  <c r="W14" l="1"/>
</calcChain>
</file>

<file path=xl/sharedStrings.xml><?xml version="1.0" encoding="utf-8"?>
<sst xmlns="http://schemas.openxmlformats.org/spreadsheetml/2006/main" count="838" uniqueCount="334">
  <si>
    <t>Код бюджетной классификации (раздел, подраздел)</t>
  </si>
  <si>
    <t>Нормативно-правовое регулирование, определяющее финансовое обеспечение и порядок расходования средств</t>
  </si>
  <si>
    <t>Объем средств на исполнение расходного обязательства по всем муниципальным образованиям (тыс. руб.)</t>
  </si>
  <si>
    <t>Примечание</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</si>
  <si>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</si>
  <si>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</si>
  <si>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Нормативные правовые акты, договоры, соглашения муниципальных образований</t>
  </si>
  <si>
    <t>Наименование и реквизиты нормативно-правового акта</t>
  </si>
  <si>
    <t>Номер статьи, части, пункта, подпункта, абзаца</t>
  </si>
  <si>
    <t>Дата вступления в силу и срок действия</t>
  </si>
  <si>
    <t>фактически исполнено</t>
  </si>
  <si>
    <t>000</t>
  </si>
  <si>
    <t xml:space="preserve">запланировано </t>
  </si>
  <si>
    <t>Код субъекта бюджетного планирования</t>
  </si>
  <si>
    <t>Наименование полномочия, расходного обязательства</t>
  </si>
  <si>
    <t>Код расходного обязательства</t>
  </si>
  <si>
    <t>в том числе</t>
  </si>
  <si>
    <t>действующие расходные обязательства</t>
  </si>
  <si>
    <t>принимаемые расходные обязательства</t>
  </si>
  <si>
    <t xml:space="preserve">                                                                                                                                                                                                                                                                                                                                                                                                                                                                                                                                                                   </t>
  </si>
  <si>
    <t xml:space="preserve">финансирование расходов на содержание органов местного самоуправления  </t>
  </si>
  <si>
    <t>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</si>
  <si>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повышении энергетической эффективности</t>
  </si>
  <si>
    <t>организация в границах муниципального района электро- и газоснабжения (программа модернизации и реформирования жилищно-коммунального хозяйства)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</si>
  <si>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субъектов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</si>
  <si>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организация и осуществление мероприятий межпоселенческого характера по работе с детьми и молодежью</t>
  </si>
  <si>
    <t>Модернизация региональных систем общего образования</t>
  </si>
  <si>
    <t>Начисление и выплата компенсации платы, взимаемой с родителей (законных представителей) за присмотр и уход за детьми в образовательных организациях, реализующих основную общеобразовательную программу дошкольного образования</t>
  </si>
  <si>
    <t>Возмещение расходов, связанных с предоставлением руководителям, педагогическим работникам и иным специалистам (за исключением совместителей) муниципальных образовательных организаций, организаций для детей-сирот и детей, оставшихся без попечения родителей, работающим и проживающим в сельских населенных пунктах, поселках городского типа, меры социальной поддержки, установленной абз.1., ч.1., ст.15 Закона Кировской области "Об образовании в Кировской области"</t>
  </si>
  <si>
    <t>реализация прав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общеобразовательных организациях - ВСЕГО:</t>
  </si>
  <si>
    <t>реализация прав на получение общедоступного и бесплатного дошкольного в муниципальных дошкольных общеобразовательных организациях - ВСЕГО:</t>
  </si>
  <si>
    <t>РМ-А-0100</t>
  </si>
  <si>
    <t>01 04</t>
  </si>
  <si>
    <t>РМ-А-0200</t>
  </si>
  <si>
    <t>07 09</t>
  </si>
  <si>
    <t>РМ-А-8100</t>
  </si>
  <si>
    <t>07 05</t>
  </si>
  <si>
    <t>РМ-А-8200</t>
  </si>
  <si>
    <t>07 02</t>
  </si>
  <si>
    <t>РМ-А-1100</t>
  </si>
  <si>
    <t>РМ-А-1600</t>
  </si>
  <si>
    <t>РМ-А-1800</t>
  </si>
  <si>
    <t>07 01</t>
  </si>
  <si>
    <t>РМ-А-3700</t>
  </si>
  <si>
    <t>07 07</t>
  </si>
  <si>
    <t>РМ-В-1800</t>
  </si>
  <si>
    <t>07 01; 07 02</t>
  </si>
  <si>
    <t>РМ-В-0900</t>
  </si>
  <si>
    <t>10 04</t>
  </si>
  <si>
    <t>РМ-В-3000</t>
  </si>
  <si>
    <t>РМ-В-1200</t>
  </si>
  <si>
    <t>10 03</t>
  </si>
  <si>
    <t>РМ-В-1400</t>
  </si>
  <si>
    <t>РМ-В-2400</t>
  </si>
  <si>
    <t>Федеральный закон от  06.10.2003 № 131-ФЗ " Об общих принципах организации  местного самоуправления в Российской Федерации"</t>
  </si>
  <si>
    <t>п.9ст.34гл.6</t>
  </si>
  <si>
    <t>06.10.2003, не установлен</t>
  </si>
  <si>
    <t>пп.3п.1ст.17гл.3</t>
  </si>
  <si>
    <t>пп.8.1п.1ст.17гл.3</t>
  </si>
  <si>
    <t>пп.8.1п.1ст.17 гл.3</t>
  </si>
  <si>
    <t>пп.4 п.1ст.15 гл.36</t>
  </si>
  <si>
    <t>пп.8.1п.1ст.15 гл.3</t>
  </si>
  <si>
    <t>пп.11п.1ст.15гл.3</t>
  </si>
  <si>
    <t>пп.27п.1ст.15гл.3</t>
  </si>
  <si>
    <t>Закон РФ "Об образовании" от 29.12.2012 № 273-ФЗ</t>
  </si>
  <si>
    <t>ст 65, п. 5,6.глVII</t>
  </si>
  <si>
    <t>Федеральный закон от 06.10.1999 года № 184-ФЗ "Об общих принципах организации законодательных (представительных) и исполнительных органов государственной власти субьектов Российской Федерации"</t>
  </si>
  <si>
    <t>глIV.1ст26.3п2пп24</t>
  </si>
  <si>
    <t xml:space="preserve">18.10.1999; не установлен;              </t>
  </si>
  <si>
    <t>Федеральный Закон от 06.10.1999г. №184-ФЗ  "Об общих принципах организации законодательных (представительных) и исполнительных органов государственной власти субъектов РФ"Закон РФ от 10.07.92 № 3266-1  "Об образовании"</t>
  </si>
  <si>
    <t>пп24п2ст26.3глIV.1</t>
  </si>
  <si>
    <t>18.10.1999,не установлен</t>
  </si>
  <si>
    <t>Федеральный Закон от 06.10.1999г. №184-ФЗ  "Об общих принципах организации законодательных (представительных) и исполнительных органов государственной власти субъектов РФ"</t>
  </si>
  <si>
    <t>пп13п2ст26.3глIV.1</t>
  </si>
  <si>
    <t>С учетом расходов на материально-техническое и финансовое обеспечение деятельности учреждения</t>
  </si>
  <si>
    <r>
      <t xml:space="preserve">в том числе: </t>
    </r>
    <r>
      <rPr>
        <sz val="14"/>
        <color indexed="10"/>
        <rFont val="Arial"/>
        <family val="2"/>
        <charset val="204"/>
      </rPr>
      <t>в рамках обеспечения урочной деятельности и учебных расходов</t>
    </r>
  </si>
  <si>
    <r>
      <t xml:space="preserve">в части расходов на оплату труда </t>
    </r>
    <r>
      <rPr>
        <sz val="14"/>
        <color indexed="10"/>
        <rFont val="Arial"/>
        <family val="2"/>
        <charset val="204"/>
      </rPr>
      <t>в рамках внеурочной деятельности</t>
    </r>
  </si>
  <si>
    <r>
      <t xml:space="preserve">в части расходов на выплату вознаграждения </t>
    </r>
    <r>
      <rPr>
        <sz val="14"/>
        <color indexed="10"/>
        <rFont val="Arial"/>
        <family val="2"/>
        <charset val="204"/>
      </rPr>
      <t xml:space="preserve">за выполнение функций классного руководителя </t>
    </r>
    <r>
      <rPr>
        <sz val="14"/>
        <rFont val="Arial"/>
        <family val="2"/>
        <charset val="204"/>
      </rPr>
      <t>пед. работникам муниципальных общеобразовательных организаций</t>
    </r>
  </si>
  <si>
    <r>
      <t xml:space="preserve">в части расходов на осуществление ежемесячных выплат пед. работникам муниципальных образовательных организаций, </t>
    </r>
    <r>
      <rPr>
        <sz val="14"/>
        <color indexed="10"/>
        <rFont val="Arial"/>
        <family val="2"/>
        <charset val="204"/>
      </rPr>
      <t>имеющим высшую квалификационную категорию</t>
    </r>
  </si>
  <si>
    <r>
      <t xml:space="preserve">в том числе в части расходов </t>
    </r>
    <r>
      <rPr>
        <sz val="14"/>
        <color indexed="10"/>
        <rFont val="Arial"/>
        <family val="2"/>
        <charset val="204"/>
      </rPr>
      <t>на оплату труда педагогических работников</t>
    </r>
  </si>
  <si>
    <r>
      <t xml:space="preserve">в части расходов </t>
    </r>
    <r>
      <rPr>
        <sz val="14"/>
        <color indexed="10"/>
        <rFont val="Arial"/>
        <family val="2"/>
        <charset val="204"/>
      </rPr>
      <t>на оплату труда руководителей и их заместителей</t>
    </r>
  </si>
  <si>
    <r>
      <t xml:space="preserve">в части </t>
    </r>
    <r>
      <rPr>
        <sz val="14"/>
        <color indexed="10"/>
        <rFont val="Arial"/>
        <family val="2"/>
        <charset val="204"/>
      </rPr>
      <t>учебных расходов</t>
    </r>
  </si>
  <si>
    <t>все</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</si>
  <si>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осуществления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</si>
  <si>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РМ-А-1200</t>
  </si>
  <si>
    <t xml:space="preserve">организация предоставления общедоступного и бесплатного дошкольного,начального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общеобразовательными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</si>
  <si>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пп.5п.1ст.15гл.3</t>
  </si>
  <si>
    <t>Закон Кировской области от 14.10.2013 № 320-ЗО "Об образовании в Кировской области"</t>
  </si>
  <si>
    <t>ст.7.п.1пп2</t>
  </si>
  <si>
    <t>01.01.2014      не установлен, вводится ежегодно законом об областном бюджете</t>
  </si>
  <si>
    <t>ст.5.п.7</t>
  </si>
  <si>
    <t>01.01.2014 не установлен</t>
  </si>
  <si>
    <t>с учетом расходов на материально-техническое и финансовое обеспечение деятельности учреждения</t>
  </si>
  <si>
    <t>08 04</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</si>
  <si>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</si>
  <si>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РМ-А-2700</t>
  </si>
  <si>
    <t>08 01</t>
  </si>
  <si>
    <t>пп.19п.1ст.15гл.3</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</si>
  <si>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</si>
  <si>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РМ-А-2800</t>
  </si>
  <si>
    <t>пп.19.1п.1ст.15гл.3</t>
  </si>
  <si>
    <t>Выплата предусмотренных законом области отдельным категориям специалистов, работающих в муниципальных учреждениях и проживающих в сельских населенных пунктах или поселках городского типа, частичной компенсации расходов на оплату жилого помещения и коммунальных услуг в виде ежемесячной денежной выплаты</t>
  </si>
  <si>
    <t>РМ-В-2200</t>
  </si>
  <si>
    <t>Закон Кировской области от 21.12.2012 № 244-ЗО "О наделении органов местного самоуправления муниципальных раонов и городских округов области отдельными государственными полномочиями"</t>
  </si>
  <si>
    <t>ст.6                                 ст1п1пп2</t>
  </si>
  <si>
    <t>01.01.2013      не установлен</t>
  </si>
  <si>
    <t xml:space="preserve">Создание музеев муниципального района </t>
  </si>
  <si>
    <t>РМ-Г-0100</t>
  </si>
  <si>
    <t>п.п.1 п1 ст.15.1 гл.3</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</si>
  <si>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стпандартами),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РФ), создание условий для осуществления присмотра и ухода за детьми, содержание детей в муниципальных образовательных организхациях, а также организация отдыха детей в каникулярное время </t>
  </si>
  <si>
    <r>
      <t>организации подготовки, переподготовки и повышения квалификации выборных должностных</t>
    </r>
    <r>
      <rPr>
        <b/>
        <sz val="14"/>
        <rFont val="Arial"/>
        <family val="2"/>
        <charset val="204"/>
      </rPr>
      <t xml:space="preserve"> </t>
    </r>
    <r>
      <rPr>
        <sz val="14"/>
        <rFont val="Arial"/>
        <family val="2"/>
        <charset val="204"/>
      </rPr>
      <t>лиц</t>
    </r>
    <r>
      <rPr>
        <b/>
        <sz val="14"/>
        <rFont val="Arial"/>
        <family val="2"/>
        <charset val="204"/>
      </rPr>
      <t xml:space="preserve"> </t>
    </r>
    <r>
      <rPr>
        <sz val="14"/>
        <rFont val="Arial"/>
        <family val="2"/>
        <charset val="204"/>
      </rPr>
      <t xml:space="preserve">местного самоуправления, членов выборных органов местного самоуправления, депутатов представительных органов муниципальных образований, а также профессиональной подготовки, переподготовки и повышения квалификации муниципальных служащих  и работников муниципальных учреждений </t>
    </r>
  </si>
  <si>
    <t>финансирование расходов на содержание органов местного самоуправления муниципальных районов</t>
  </si>
  <si>
    <t>РМ-Б-0300</t>
  </si>
  <si>
    <t>участие в предупреждении и ликвидации последствий чрезвычайных ситуаций на территории муниципального района</t>
  </si>
  <si>
    <t>РМ-А-1500</t>
  </si>
  <si>
    <t>01 11</t>
  </si>
  <si>
    <t>05 02</t>
  </si>
  <si>
    <t>Предоставление дотации на сбалансированность бюджетов поселений</t>
  </si>
  <si>
    <t>РМ-Б-0001</t>
  </si>
  <si>
    <t>14 02</t>
  </si>
  <si>
    <t>Реформирование ЖКХ, реконстр., замена, модерниз., строит., приобрет. оборуд.</t>
  </si>
  <si>
    <t>за активизацию работы ОМСУ городских и сельских поселений по введению самообложения граждан и превлечению безвозмездных поступлений в виде добровольных пожертвований</t>
  </si>
  <si>
    <t>14 03</t>
  </si>
  <si>
    <t>Софинансирование инвестиционных программ и проектов развития общественной инфраструктуры МО в Кировской области (ППМИ)</t>
  </si>
  <si>
    <t>Создание и деятельность в муниципальных образованиях административной (ых) комиссии (ий) по рассмотрению дел об административных правонарушениях</t>
  </si>
  <si>
    <t>РМ-В-1700</t>
  </si>
  <si>
    <t>01 13</t>
  </si>
  <si>
    <t>Расчет и предоставление дотаций бюджетам поселений</t>
  </si>
  <si>
    <t>РМ-В-1300</t>
  </si>
  <si>
    <t>14 01</t>
  </si>
  <si>
    <t>Осуществление первичного воинского учета на территориях, где отсутствуют военные комиссариаты</t>
  </si>
  <si>
    <t>РМ-В-0100</t>
  </si>
  <si>
    <t>02 03</t>
  </si>
  <si>
    <t>Обслуживание муниципального долга</t>
  </si>
  <si>
    <t>РМ-Г-0900</t>
  </si>
  <si>
    <t>13 01</t>
  </si>
  <si>
    <r>
      <t>организации проофессионального образования и дополнительного профессионального образования  выборных должностных</t>
    </r>
    <r>
      <rPr>
        <b/>
        <sz val="14"/>
        <rFont val="Arial"/>
        <family val="2"/>
        <charset val="204"/>
      </rPr>
      <t xml:space="preserve"> </t>
    </r>
    <r>
      <rPr>
        <sz val="14"/>
        <rFont val="Arial"/>
        <family val="2"/>
        <charset val="204"/>
      </rPr>
      <t>лиц</t>
    </r>
    <r>
      <rPr>
        <b/>
        <sz val="14"/>
        <rFont val="Arial"/>
        <family val="2"/>
        <charset val="204"/>
      </rPr>
      <t xml:space="preserve"> </t>
    </r>
    <r>
      <rPr>
        <sz val="14"/>
        <rFont val="Arial"/>
        <family val="2"/>
        <charset val="204"/>
      </rPr>
      <t xml:space="preserve">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t>
    </r>
  </si>
  <si>
    <t>с 01.05.2010                                    с 01.01.2011</t>
  </si>
  <si>
    <t>пп.7п.1ст.15гл.3</t>
  </si>
  <si>
    <t>Бюджетный кодекс РФ, утвержденный Федеральным Законом от 31.07.1998 № 145-ФЗ</t>
  </si>
  <si>
    <t>БК ст.9 абз.5</t>
  </si>
  <si>
    <t>03.08.1998, не установлен</t>
  </si>
  <si>
    <t>п.16</t>
  </si>
  <si>
    <t>пп24,1п2ст26.3глIV.1</t>
  </si>
  <si>
    <t>Закон Кировской области от 06.04.2009 № 358-ЗО "Об административных комиссиях в Кировской области"</t>
  </si>
  <si>
    <t>ст.5</t>
  </si>
  <si>
    <t>25.04.2009 не установлен</t>
  </si>
  <si>
    <t>пп37п2ст26.3глIV.1</t>
  </si>
  <si>
    <t>Закон Кировской области от 28.09.2007 № 163-ЗО "О межбюджетных отношенияхв Кировской области"</t>
  </si>
  <si>
    <t>ст.8</t>
  </si>
  <si>
    <t>Федеральный закон от 28.03.1998 №53-ФЗ "О воинской обязанности и военной службе"</t>
  </si>
  <si>
    <t>п2ст8</t>
  </si>
  <si>
    <t>Распоряжение Правительства Кировской области от 18.12.2008 № 531 "Об определении ответственных за осуществление полномочий по первичному воинскому учету"</t>
  </si>
  <si>
    <t>18.12.2008 не установлен</t>
  </si>
  <si>
    <t>ст.64</t>
  </si>
  <si>
    <t>Поддержка сельскохозяйственного производства, за исключением реализации мероприятий, предусмотренных федеральными целевыми программами - ВСЕГО</t>
  </si>
  <si>
    <t>РМ-В-0300</t>
  </si>
  <si>
    <t>04 05</t>
  </si>
  <si>
    <t>в том числе: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</si>
  <si>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в том числе: возмещение части процентной ставки по краткосрочным кредитам (займам) на развитие растениеводства, переработки и развития инфраструктуры и логистического обеспечения ранков продукции растениеводства</t>
  </si>
  <si>
    <t>в том числе: возмещение части процентной ставки по краткосрочным кредитам (займам) на развитие животноводства, переработки и развития инфраструктуры и логистического обеспечения ранков продукции животноводства</t>
  </si>
  <si>
    <t>в том числе: возмещение части процентной ставки по долгосрочным, среднесрочным и краткосрочным кредитам, взятыми малыми формами хозяйствования</t>
  </si>
  <si>
    <t>в том числе в части расходов на возмещение части затрат на уплату процентов по кредитам, полученных в российских кредитных организациях, и займам, полученным в сельскохозяйственных потребительских кооперативах</t>
  </si>
  <si>
    <t>в том числе в части расходов на производство и реализацию сельскохозяйственной продукции собственного производства и продуктов ее переработки</t>
  </si>
  <si>
    <t>Субсидии на выделение земельных участков из земель сельскохозяйственного назначения в счет невостребованных земельных долей и (или) земельных долей, от права собственности на которые граждане отказались</t>
  </si>
  <si>
    <t>РМ-А-2200</t>
  </si>
  <si>
    <t>04 12</t>
  </si>
  <si>
    <t>защита от болезней общих для человека и животных, в части организации и содержания в соответствии с требованиями действующего ветеринарного законодательства РФ скотомогильников (биотермических ям) на территрии муниципальных районов и городских округов</t>
  </si>
  <si>
    <t>РМ-В-2900</t>
  </si>
  <si>
    <t>Поддержка сельскохозяйственного производства (на выполнение управленческих функций)</t>
  </si>
  <si>
    <t>предоставление мер социальной поддержки и социальной помощи отдельным категориям граждан ВСЕГО</t>
  </si>
  <si>
    <t>в том числе: улучшение жилищных условий граждан РФ, проживающих в сельской местности, в том числе молодых семей и молодых специалистов</t>
  </si>
  <si>
    <t>в том числе: мероприятия ФЦП "Устойчивое развитие сельских территорий на 2014-2017 годы и на период до 2020г.</t>
  </si>
  <si>
    <t>пп9п2ст26.3глIV.1</t>
  </si>
  <si>
    <t>Закон Кировской области от 17.09.2005 № 361-ЗО "О наделении органов местного самоуправления муниципальных образований Кировской области отдельными полномочиями по поддержке сельскохозяйственного производства"</t>
  </si>
  <si>
    <t>ст.2 п.1 ст.5</t>
  </si>
  <si>
    <t>01.01.2006, вводится ежегодно</t>
  </si>
  <si>
    <t>ФЗ от 06.10.1999 № 184-ФЗ "Об общих принципах организации законодательных (представительных) и исполнительных органов государственной власти субъктов РФ</t>
  </si>
  <si>
    <t>пп49,1п2ст26.3гл.IV</t>
  </si>
  <si>
    <t>18.10.1999    не установлен</t>
  </si>
  <si>
    <t>Закон Кировской области от 03.11.2011 № 79-ЗО "О наделении органов местного самоуправления муниципальных районов и городских округов Кировской области отдельными государственными полномочиями Кировской области по защите населения от болезней, общих для человека и животных"</t>
  </si>
  <si>
    <t>ст. 1,3</t>
  </si>
  <si>
    <t>01.01.2012, вводится в действие ежегодно законом о бюджете</t>
  </si>
  <si>
    <t>Закон Кировской области от 17.09.2005 № 361-ЗО "О наделении органов местного самоуправления муниципальных образований Кировской области государственными полномочиями области по поддержке сельскохозяйственного производства"</t>
  </si>
  <si>
    <t>ст5ч1</t>
  </si>
  <si>
    <t>01.01.2006 не установлен</t>
  </si>
  <si>
    <t>п.5 ст.20 гл.3</t>
  </si>
  <si>
    <t>финансирование расходов на содержание органов местного самоуправления муниципального района</t>
  </si>
  <si>
    <t>организация и осуществление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</si>
  <si>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03 09</t>
  </si>
  <si>
    <t>РМ-А-1000</t>
  </si>
  <si>
    <t>Муниципальная программа Тужинского муниципального района "Управление муниципальным имуществом" на 2014-2016 годы</t>
  </si>
  <si>
    <t>04 09</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</si>
  <si>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</si>
  <si>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РМ-А-1300</t>
  </si>
  <si>
    <t>04 08</t>
  </si>
  <si>
    <t>Организация мероприятий межпоселенческого характера по охране окружающей среды (инвентаризация и ранжирование объектов размещения бытовых отходов (свалок), не отвечающих требованиям законодательства</t>
  </si>
  <si>
    <t>РМ-А-1700</t>
  </si>
  <si>
    <t>06 02</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</si>
  <si>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в том числе путем выкупа, земельных участков в границах муниципального района для муниципальных нужд</t>
  </si>
  <si>
    <t>Муниципальная программа Тужинского муниципального района "Обеспечение безопасности и жизнедеятельности населения" на 2014-2016 годы</t>
  </si>
  <si>
    <t>РМ-А-3100</t>
  </si>
  <si>
    <t>03 10</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</si>
  <si>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 оказание поддержки социально ориентированным некоммерческим организациям, благотворительной деятельности и добровольчеству</t>
  </si>
  <si>
    <t>РМ-А-3500</t>
  </si>
  <si>
    <t>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t>
  </si>
  <si>
    <t>РМ-А-3600</t>
  </si>
  <si>
    <t>11 02</t>
  </si>
  <si>
    <t xml:space="preserve"> Организация и осуществление мероприятий межпоселенческого характера по работе с детьми и молодежью</t>
  </si>
  <si>
    <t>Составление списков кандидатов в присяжные заседатели  федеральных судов общей юрисдикции в Российской Федерации</t>
  </si>
  <si>
    <t>РМ-B-0200</t>
  </si>
  <si>
    <t>01 05</t>
  </si>
  <si>
    <t>Обеспечение прав детей-сирот, детей, оставшихся без попечения родителей, лиц из числа детей-сирот и детей, оставшихся без попечения родителей, на жилое помещение в соответствии с Законом Кировской области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t>
  </si>
  <si>
    <t>РМ-B-0600</t>
  </si>
  <si>
    <t xml:space="preserve">Организация предоставления гражданам субсидий на оплату жилых помещений  и коммунальных услуг </t>
  </si>
  <si>
    <t>РМ-B-0700</t>
  </si>
  <si>
    <t>расходы по администрированию</t>
  </si>
  <si>
    <t>РМ-В-0700</t>
  </si>
  <si>
    <t>Создание в муниципальных районах, городских округах комиссий по делам несовершеннолетних и защите их прав и осуществлению деятельности в сфере профилактики безнадзорности и правонарушений несовершеннолетних, включая административную юрисдикцию</t>
  </si>
  <si>
    <t>РМ-B-1600</t>
  </si>
  <si>
    <t>РМ-B-1700</t>
  </si>
  <si>
    <t>Хранение и комплектование муниципальных архивов документами Архивного фонда Российской Федерации и другими архивными документами, относящимися к государственной  собственности области и находящимися на территории муниципальных образований; государственному учету документов Архивного фонда Российской Федерации и других архивных документов, относящимися к государственной  собственности области и находящихся на территории муниципальных образований; оказанию государственных услуг по использованию документов Архивного фонда Российской Федерации и других архивных документов, относящимися к государственной  собственности области, временно хранящихся в муниципальных архивах</t>
  </si>
  <si>
    <t>РМ-B-2000</t>
  </si>
  <si>
    <t xml:space="preserve">Осуществление деятельности по опеке и попечительству </t>
  </si>
  <si>
    <t>РМ-B-2300</t>
  </si>
  <si>
    <t xml:space="preserve">Предоставление мер социальной поддержки и социальной помощи отдельным категориям граждан (пенсии) </t>
  </si>
  <si>
    <t>РМ-Г-0500</t>
  </si>
  <si>
    <t>10 01</t>
  </si>
  <si>
    <t>пп.3п.1ст.15гл.3</t>
  </si>
  <si>
    <t>Постановление администрации № 536 от 11.10.2013г.</t>
  </si>
  <si>
    <t>пп.6п.1ст.15гл.3</t>
  </si>
  <si>
    <t>пп.9п.1ст.15гл.3</t>
  </si>
  <si>
    <t>пп.15п.1ст.15гл.3</t>
  </si>
  <si>
    <t>пп.21п.1ст.15гл.3</t>
  </si>
  <si>
    <t>Постановление администрации № 531 от 11.10.2013г.</t>
  </si>
  <si>
    <t>пп.25п.1ст.15гл.3</t>
  </si>
  <si>
    <t>пп.26п.1ст.15гл.3</t>
  </si>
  <si>
    <t>Федеральный закон от 20.08.2004 № 113-ФЗ "О присяжных заседателях федеральных судов общей юрисдикции в Российской Федерации" 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</si>
  <si>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п14ст5</t>
  </si>
  <si>
    <t>23.08.2004          23.05.2005 не установле</t>
  </si>
  <si>
    <t>постановление Правительства Кировской области от 17.05.2005 №34/104 "О порядке составления списков кандидатов в присяжные заседатели"</t>
  </si>
  <si>
    <t>п.1</t>
  </si>
  <si>
    <t>24.05.2005, не определен</t>
  </si>
  <si>
    <t>Федеральный Закон от 06.10.1999г. №184-ФЗ  "Об общих принципах организации законодательных (представительных) и исполнительных органов государственной власти субъектов РФ"Федеральный закон №159-ФЗ от 21.12.1996 " О дополнительных гарантиях по социальной поддержке детей-сирот и детей, оставшихся без попечения родителей" )</t>
  </si>
  <si>
    <t>пп24п2ст26.3глIV.1ст.8</t>
  </si>
  <si>
    <t>23.12.1996  не установлен</t>
  </si>
  <si>
    <t>Закон кировской области от 04.12.2012 № 222-ЗО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t>
  </si>
  <si>
    <t>ст.23 п.1 пп.2</t>
  </si>
  <si>
    <t>01.01.2013  не установлен</t>
  </si>
  <si>
    <t>ст 1. п.1 пп.1</t>
  </si>
  <si>
    <t>Закон Киовской области от 25.11.2010 № 578-ЗО " О комиссиях по делам несовершеннолетних и защите их прав в Кировской области"</t>
  </si>
  <si>
    <t>ст.9 п.1 и 2</t>
  </si>
  <si>
    <t>01.01.2011 вводится в действие ежегодно законом о бюджете</t>
  </si>
  <si>
    <t>Закон Кировской области от 06.04.2009 №358-ЗО "Об административных комиссиях в Кировской области"</t>
  </si>
  <si>
    <t xml:space="preserve"> Федеральный Закон от 06.10.1999г.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</si>
  <si>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глIV.1ст26.3п2пп3</t>
  </si>
  <si>
    <t>18.10.1999 не установлен</t>
  </si>
  <si>
    <t>Закон Кировской области от 15.09.2005г. № 360-ЗО "О наделении органов местного самоуправления муниципальных районов, городских округов Кировской области отдельными государственными полномочиями области в сфере архивного дела"</t>
  </si>
  <si>
    <t>ст 4, ст.8 п.1</t>
  </si>
  <si>
    <t>01.01.2006, не установлен</t>
  </si>
  <si>
    <t>Федеральный Закон от 06.10.1999г. №184-ФЗ  "Об общих принципах организации законодательных (представительных) и исполнительных органов государственной власти субъектов РФЗакон Российской Федерации "Об опеке и попечительстве" от 24.04.2008 № 48-Фз</t>
  </si>
  <si>
    <t>пп24п2ст26.3глIV.1п1ст6гл2</t>
  </si>
  <si>
    <t>18.10.1999,не установленс 01.09.2008</t>
  </si>
  <si>
    <t>Закон Кировской области "Об организации и осуществлении деятельности по опеке и попечительству в Кировской области"от 02.11.2007 № 183-ЗО</t>
  </si>
  <si>
    <t>ст.4</t>
  </si>
  <si>
    <t>п.5ст.20 гл.3</t>
  </si>
  <si>
    <t>Решение Тужинской районной Думы от 19.11.2010 № 60/498 "Об утверждении порядка определения среднемесячного заработка, из которого исчисляется размер пенсии за выслугу лет муниципальным служащим Тужинского муниципального района"</t>
  </si>
  <si>
    <t>Начальник финансового управления</t>
  </si>
  <si>
    <t>И.Н. Докучаева.</t>
  </si>
  <si>
    <t>реестр расходных обязательств муниципального образования  Тужинский муниципальный район</t>
  </si>
  <si>
    <t>01 02</t>
  </si>
  <si>
    <t>01 03</t>
  </si>
  <si>
    <t>01 06</t>
  </si>
  <si>
    <t>ВСЕ</t>
  </si>
  <si>
    <t>07 01;    07 02</t>
  </si>
  <si>
    <t xml:space="preserve">                                    с 01.01.2012; 01.01.2014</t>
  </si>
  <si>
    <r>
      <t xml:space="preserve">очередной финансовый год  </t>
    </r>
    <r>
      <rPr>
        <b/>
        <sz val="12"/>
        <rFont val="Arial Cyr"/>
        <charset val="204"/>
      </rPr>
      <t>(2017)</t>
    </r>
  </si>
  <si>
    <t xml:space="preserve">с 01.05.2010      </t>
  </si>
  <si>
    <t>Решение районной Думы от 30.04.2010 № 53/432 "Об утверждении Порядка предоставления иных межбюджетных трансфертов бюджетам поселений из бюджета Тужинского муниципального района"                     Решение  Тужинской районной Думы от 09.12.2013 № 35/251 "О бюджете Тужинского муниципального района на 2014-2016 годы"</t>
  </si>
  <si>
    <t xml:space="preserve">с 01.05.2010                                    </t>
  </si>
  <si>
    <t>Решение районной Думы от 30.04.2010 № 53/432 "Об утверждении Порядка предоставления иных межбюджетных трансфертов бюджетам поселений из бюджета Тужинского муниципального района"                     Решение  Тужинской районной Думы от 09.12.2013 № 35/251 "О бюджете Тужинского муниципального района на 2014 -2016 годы"</t>
  </si>
  <si>
    <t>Закон Кировской области от04.12.2012 №222-ЗО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t>
  </si>
  <si>
    <t>ст.23п1пп1</t>
  </si>
  <si>
    <t>РМ-В-0400</t>
  </si>
  <si>
    <t>Организация проведения мероприятий по предупреждению и ликвидации животных и их лечению в части организации и проведения отлова, учета, содержания и использования безнадзорных домашних животных на территории муниципальных районов и городских округов</t>
  </si>
  <si>
    <t>Федеральный Закон от 06.10.1999г.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</si>
  <si>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глIV.1ст26.3п2пп49</t>
  </si>
  <si>
    <t>18.10.1999 не определен</t>
  </si>
  <si>
    <t>Закон Кировской области от 18.06.2014 №416-ЗО"О наделении органов местного самоуправления муниципальных районов и городских округов Кировской области отдельными государственными полномочиями Кировской области по организации проведения мероприятий по предупреждению и ликвидации болезней животных и их лечению"</t>
  </si>
  <si>
    <t>ст.1,2</t>
  </si>
  <si>
    <t>29.06.2014, вводится в действие ежегодно законом о бюджете</t>
  </si>
  <si>
    <t xml:space="preserve">Организация мероприятий межпоселенческого характера по охране окружающей среды </t>
  </si>
  <si>
    <t>организация мероприятий межпоселенческого характера по охране окружающей среды</t>
  </si>
  <si>
    <t>05 01</t>
  </si>
  <si>
    <t>пп.4п.1ст.15гл36</t>
  </si>
  <si>
    <t>Субсидии на выравнивание бюджетной обеспеченности</t>
  </si>
  <si>
    <t>РМ-B-0500</t>
  </si>
  <si>
    <t>11 03</t>
  </si>
  <si>
    <t>Присвоение спортивных разрядов и квалификационных категорий спортивных судей, предусмотренных частью 2 статьи 7.1 Закона Кировской области "О физической культуре и спорте в Кировской области"</t>
  </si>
  <si>
    <t>Федеральный закон от 06.10.1999 года № 184-ФЗ "Об общих принципах организации законодательных (представительных) и исполнительных органов государственной власти субьектов Российской Федерации")</t>
  </si>
  <si>
    <t>глIV.1,ст.26.3п30</t>
  </si>
  <si>
    <t>18.10.1999; не установлен</t>
  </si>
  <si>
    <t>Закон Кировской области от 30.07.2009 № 405-ЗО "О физической культуре и спорте в Кировской области"</t>
  </si>
  <si>
    <t>ст7.1п3</t>
  </si>
  <si>
    <t>16.08.2009; не установлен</t>
  </si>
  <si>
    <t>Закон Кировской области от 24.10.2013 № 339-ЗО "О наделении органов местного самоуправления муниципальных районов и городских округов Кировской области отдельными государственными полномочиями по организации предоставления гражданам субсидий на оплату жилых помещений и коммунальных услуг"</t>
  </si>
  <si>
    <t>ст. 1, п. 1,2</t>
  </si>
  <si>
    <t xml:space="preserve">01.01.2014 водится в действие ежегодно законом области об областном бюджете на очередной финансовый год и плановый период </t>
  </si>
  <si>
    <t xml:space="preserve">Назначение и выплата ежемесячных денежных выплат на детей-сирот и детей, оставшихся без попечения родителей, находящихся под опекой (попечительством), в приемной семье, и по начислению и выплате ежемесячного вознаграждения, причитающегося приемным родителям </t>
  </si>
  <si>
    <t>Решение районной Думы от 30.04.2010 № 53/432 "Об утверждении Порядка предоставления иных межбюджетных трансфертов бюджетам поселений из бюджета Тужинского муниципального района"                     Решение  Тужинской районной Думы от 09.12.2013 № 35/251 "О бюджете Тужинского муниципального района на 2014 год  и плановый период на 2015-2016гг.</t>
  </si>
  <si>
    <t xml:space="preserve"> Решение Тужинской районной Думы  от 09.12.2013 № 35/251 "О бюджете Тужинского муниципального района на 2014-2016гг."</t>
  </si>
  <si>
    <t>Решение районной Думы от 30.04.2010 № 53/432 "Об утверждении Порядка предоставления иных межбюджетных трансфертов бюджетам поселений из бюджета Тужинского муниципального района"                     Решение  Тужинской районной Думы от 12.12.2014 № 49/333 "О бюджете Тужинского муниципального района на 2015 год и плановый период  2016-2017гг.</t>
  </si>
  <si>
    <t xml:space="preserve">Исполнитель: вед. специалист                                                                                        Л.П. Гвоздева.  </t>
  </si>
  <si>
    <t xml:space="preserve"> на 2016 год и плановый период 2017-2018 годов</t>
  </si>
  <si>
    <r>
      <t xml:space="preserve">отчетный финансовый </t>
    </r>
    <r>
      <rPr>
        <b/>
        <sz val="12"/>
        <rFont val="Arial Cyr"/>
        <charset val="204"/>
      </rPr>
      <t>2014 год</t>
    </r>
  </si>
  <si>
    <r>
      <t xml:space="preserve">очередной финансовый год  </t>
    </r>
    <r>
      <rPr>
        <b/>
        <sz val="12"/>
        <rFont val="Arial Cyr"/>
        <charset val="204"/>
      </rPr>
      <t>(2016г.)</t>
    </r>
  </si>
  <si>
    <r>
      <t xml:space="preserve">очередной финансовый год  </t>
    </r>
    <r>
      <rPr>
        <b/>
        <sz val="12"/>
        <rFont val="Arial Cyr"/>
        <charset val="204"/>
      </rPr>
      <t>(2018)</t>
    </r>
  </si>
  <si>
    <t>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t>
  </si>
  <si>
    <t>07 02       07 09</t>
  </si>
  <si>
    <t>Организация охраны общественного порядка (профилактика правонарушений)</t>
  </si>
  <si>
    <t>УТОЧНЕННЫЙ</t>
  </si>
  <si>
    <r>
      <t xml:space="preserve">текущий финансовый год         </t>
    </r>
    <r>
      <rPr>
        <b/>
        <sz val="12"/>
        <rFont val="Arial Cyr"/>
        <charset val="204"/>
      </rPr>
      <t>(уточн. план  на 31.12.2015 г.)</t>
    </r>
  </si>
  <si>
    <t>Муниципальная адресная программа Тужинского муниципального района "Переселение граждан Тужинского района из аварийного жилищного фонда на 2013-2017 годы"</t>
  </si>
  <si>
    <t>28.01.2016г.</t>
  </si>
  <si>
    <t>пп.5 п.1 ст.17гл.3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</si>
  <si>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депутатта, члена выборного органа местного самоуправления, выборного должностного лица местного самоуправления по вопросам изменения границ муниципального образования, преобразования муниципального образования</t>
  </si>
  <si>
    <t>РМ-А-0400</t>
  </si>
  <si>
    <t>01 07</t>
  </si>
  <si>
    <t>Осуществление полномочий по подготовке проведения статистических переписей</t>
  </si>
  <si>
    <t>РМ-B-2700</t>
  </si>
  <si>
    <t>Федеральный закон от 21.07.2005 № 108-Фз "О Всероссийской переписи населения"</t>
  </si>
  <si>
    <t>ст.11</t>
  </si>
  <si>
    <t>Закон Кировской области от 28.04.2010 №518-ЗО "О наделении органов местного самоуправления муниципальных районов и городских округов области государственными полномочиями по подготовке и проведению Всероссийской переписи населения 2010 года"</t>
  </si>
  <si>
    <t>РМ-В-2100</t>
  </si>
</sst>
</file>

<file path=xl/styles.xml><?xml version="1.0" encoding="utf-8"?>
<styleSheet xmlns="http://schemas.openxmlformats.org/spreadsheetml/2006/main">
  <numFmts count="1">
    <numFmt numFmtId="164" formatCode="0.0"/>
  </numFmts>
  <fonts count="24">
    <font>
      <sz val="10"/>
      <name val="Arial Cyr"/>
      <charset val="204"/>
    </font>
    <font>
      <sz val="8"/>
      <name val="Arial Cyr"/>
      <charset val="204"/>
    </font>
    <font>
      <sz val="14"/>
      <name val="Arial Cyr"/>
      <charset val="204"/>
    </font>
    <font>
      <b/>
      <sz val="14"/>
      <name val="Arial Cyr"/>
      <charset val="204"/>
    </font>
    <font>
      <b/>
      <sz val="12"/>
      <name val="Arial Cyr"/>
      <charset val="204"/>
    </font>
    <font>
      <sz val="12"/>
      <name val="Arial Cyr"/>
      <charset val="204"/>
    </font>
    <font>
      <b/>
      <sz val="14"/>
      <name val="Arial"/>
      <family val="2"/>
      <charset val="204"/>
    </font>
    <font>
      <sz val="16"/>
      <name val="Arial Cyr"/>
      <charset val="204"/>
    </font>
    <font>
      <b/>
      <sz val="16"/>
      <name val="Arial Cyr"/>
      <charset val="204"/>
    </font>
    <font>
      <sz val="12"/>
      <name val="Arial"/>
      <family val="2"/>
      <charset val="204"/>
    </font>
    <font>
      <sz val="14"/>
      <name val="Arial"/>
      <family val="2"/>
      <charset val="204"/>
    </font>
    <font>
      <sz val="14"/>
      <color indexed="10"/>
      <name val="Arial"/>
      <family val="2"/>
      <charset val="204"/>
    </font>
    <font>
      <b/>
      <sz val="18"/>
      <name val="Arial Cyr"/>
      <charset val="204"/>
    </font>
    <font>
      <sz val="18"/>
      <name val="Arial Cyr"/>
      <charset val="204"/>
    </font>
    <font>
      <sz val="14"/>
      <color indexed="8"/>
      <name val="Arial"/>
      <family val="2"/>
      <charset val="204"/>
    </font>
    <font>
      <sz val="14"/>
      <name val="Times New Roman"/>
      <family val="1"/>
      <charset val="204"/>
    </font>
    <font>
      <b/>
      <sz val="16"/>
      <name val="Arial"/>
      <family val="2"/>
      <charset val="204"/>
    </font>
    <font>
      <b/>
      <sz val="16"/>
      <color indexed="8"/>
      <name val="Arial"/>
      <family val="2"/>
      <charset val="204"/>
    </font>
    <font>
      <sz val="16"/>
      <color indexed="8"/>
      <name val="Arial"/>
      <family val="2"/>
      <charset val="204"/>
    </font>
    <font>
      <sz val="16"/>
      <name val="Arial"/>
      <family val="2"/>
      <charset val="204"/>
    </font>
    <font>
      <sz val="16"/>
      <color indexed="8"/>
      <name val="Arial"/>
      <family val="2"/>
    </font>
    <font>
      <sz val="14"/>
      <color indexed="8"/>
      <name val="Arial"/>
      <family val="2"/>
    </font>
    <font>
      <sz val="14"/>
      <name val="Calibri"/>
      <family val="2"/>
      <charset val="204"/>
    </font>
    <font>
      <sz val="16"/>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00"/>
        <bgColor indexed="9"/>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245">
    <xf numFmtId="0" fontId="0" fillId="0" borderId="0" xfId="0"/>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2" fillId="0" borderId="1" xfId="0" applyFont="1" applyBorder="1"/>
    <xf numFmtId="0" fontId="7" fillId="0" borderId="0" xfId="0" applyFont="1"/>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xf>
    <xf numFmtId="0" fontId="7"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3" xfId="0" applyFont="1" applyBorder="1"/>
    <xf numFmtId="0" fontId="4" fillId="0" borderId="3" xfId="0" applyFont="1" applyBorder="1"/>
    <xf numFmtId="0" fontId="5" fillId="0" borderId="1" xfId="0" applyFont="1" applyBorder="1"/>
    <xf numFmtId="0" fontId="9" fillId="0" borderId="4" xfId="0" applyFont="1" applyBorder="1" applyAlignment="1">
      <alignment horizontal="center" vertical="center" wrapText="1"/>
    </xf>
    <xf numFmtId="0" fontId="0" fillId="0" borderId="1" xfId="0" applyBorder="1"/>
    <xf numFmtId="0" fontId="5" fillId="0" borderId="1" xfId="0" applyFont="1" applyBorder="1" applyAlignment="1">
      <alignment wrapText="1"/>
    </xf>
    <xf numFmtId="0" fontId="0" fillId="0" borderId="1" xfId="0" applyBorder="1" applyAlignment="1">
      <alignment vertical="center" wrapText="1"/>
    </xf>
    <xf numFmtId="0" fontId="0" fillId="0" borderId="1" xfId="0" applyBorder="1" applyAlignment="1">
      <alignment wrapText="1"/>
    </xf>
    <xf numFmtId="164" fontId="8" fillId="0" borderId="1" xfId="0" applyNumberFormat="1" applyFont="1" applyBorder="1" applyAlignment="1">
      <alignment horizontal="right" vertical="center" wrapText="1"/>
    </xf>
    <xf numFmtId="0" fontId="7" fillId="0" borderId="1" xfId="0" applyFont="1" applyBorder="1" applyAlignment="1">
      <alignment vertical="center"/>
    </xf>
    <xf numFmtId="164" fontId="7" fillId="0" borderId="1" xfId="0" applyNumberFormat="1" applyFont="1" applyBorder="1" applyAlignment="1">
      <alignment vertical="center"/>
    </xf>
    <xf numFmtId="2"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3" xfId="0" applyFont="1" applyBorder="1" applyAlignment="1">
      <alignment horizontal="center" vertical="center" wrapText="1"/>
    </xf>
    <xf numFmtId="0" fontId="7" fillId="0" borderId="1" xfId="0" applyFont="1" applyBorder="1" applyAlignment="1">
      <alignment horizontal="left" wrapText="1"/>
    </xf>
    <xf numFmtId="0" fontId="7" fillId="0" borderId="3" xfId="0" applyFont="1" applyBorder="1" applyAlignment="1">
      <alignment horizontal="left" wrapText="1"/>
    </xf>
    <xf numFmtId="0" fontId="10" fillId="0" borderId="1" xfId="0" applyFont="1" applyBorder="1" applyAlignment="1">
      <alignment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xf>
    <xf numFmtId="0" fontId="14" fillId="3" borderId="5" xfId="0" applyNumberFormat="1" applyFont="1" applyFill="1" applyBorder="1" applyAlignment="1" applyProtection="1">
      <alignment horizontal="left" vertical="center" wrapText="1" shrinkToFit="1"/>
      <protection locked="0"/>
    </xf>
    <xf numFmtId="0" fontId="14" fillId="3" borderId="5" xfId="0" applyNumberFormat="1" applyFont="1" applyFill="1" applyBorder="1" applyAlignment="1" applyProtection="1">
      <alignment horizontal="right" vertical="center" wrapText="1" shrinkToFit="1"/>
      <protection locked="0"/>
    </xf>
    <xf numFmtId="14" fontId="14" fillId="3" borderId="5" xfId="0" applyNumberFormat="1" applyFont="1" applyFill="1" applyBorder="1" applyAlignment="1" applyProtection="1">
      <alignment horizontal="right" vertical="center" wrapText="1" shrinkToFit="1"/>
      <protection locked="0"/>
    </xf>
    <xf numFmtId="0" fontId="3" fillId="0" borderId="1" xfId="0" applyFont="1" applyBorder="1"/>
    <xf numFmtId="0" fontId="14" fillId="3" borderId="6" xfId="0" applyNumberFormat="1" applyFont="1" applyFill="1" applyBorder="1" applyAlignment="1" applyProtection="1">
      <alignment horizontal="left" vertical="center" wrapText="1" shrinkToFit="1"/>
      <protection locked="0"/>
    </xf>
    <xf numFmtId="0" fontId="14" fillId="3" borderId="6" xfId="0" applyNumberFormat="1" applyFont="1" applyFill="1" applyBorder="1" applyAlignment="1" applyProtection="1">
      <alignment horizontal="right" vertical="center" wrapText="1" shrinkToFit="1"/>
      <protection locked="0"/>
    </xf>
    <xf numFmtId="14" fontId="14" fillId="3" borderId="7" xfId="0" applyNumberFormat="1" applyFont="1" applyFill="1" applyBorder="1" applyAlignment="1" applyProtection="1">
      <alignment horizontal="right" vertical="center" wrapText="1" shrinkToFit="1"/>
      <protection locked="0"/>
    </xf>
    <xf numFmtId="14" fontId="14" fillId="3" borderId="6" xfId="0" applyNumberFormat="1" applyFont="1" applyFill="1" applyBorder="1" applyAlignment="1" applyProtection="1">
      <alignment horizontal="right" vertical="center" wrapText="1" shrinkToFit="1"/>
      <protection locked="0"/>
    </xf>
    <xf numFmtId="0" fontId="10" fillId="0" borderId="1" xfId="0" applyFont="1" applyBorder="1"/>
    <xf numFmtId="14" fontId="14" fillId="3" borderId="8" xfId="0" applyNumberFormat="1" applyFont="1" applyFill="1" applyBorder="1" applyAlignment="1" applyProtection="1">
      <alignment horizontal="right" vertical="center" wrapText="1" shrinkToFit="1"/>
      <protection locked="0"/>
    </xf>
    <xf numFmtId="0" fontId="14" fillId="3" borderId="9" xfId="0" applyNumberFormat="1" applyFont="1" applyFill="1" applyBorder="1" applyAlignment="1" applyProtection="1">
      <alignment horizontal="left" vertical="center" wrapText="1" shrinkToFit="1"/>
      <protection locked="0"/>
    </xf>
    <xf numFmtId="0" fontId="14" fillId="3" borderId="9" xfId="0" applyNumberFormat="1" applyFont="1" applyFill="1" applyBorder="1" applyAlignment="1" applyProtection="1">
      <alignment horizontal="right" vertical="center" wrapText="1" shrinkToFit="1"/>
      <protection locked="0"/>
    </xf>
    <xf numFmtId="0" fontId="14" fillId="0" borderId="9" xfId="0" applyNumberFormat="1" applyFont="1" applyFill="1" applyBorder="1" applyAlignment="1" applyProtection="1">
      <alignment horizontal="left" vertical="center" wrapText="1" shrinkToFit="1"/>
      <protection locked="0"/>
    </xf>
    <xf numFmtId="0" fontId="14" fillId="0" borderId="9" xfId="0" applyNumberFormat="1" applyFont="1" applyFill="1" applyBorder="1" applyAlignment="1" applyProtection="1">
      <alignment horizontal="right" vertical="center" wrapText="1" shrinkToFit="1"/>
      <protection locked="0"/>
    </xf>
    <xf numFmtId="14" fontId="14" fillId="0" borderId="9" xfId="0" applyNumberFormat="1" applyFont="1" applyFill="1" applyBorder="1" applyAlignment="1" applyProtection="1">
      <alignment horizontal="right" vertical="center" wrapText="1" shrinkToFit="1"/>
      <protection locked="0"/>
    </xf>
    <xf numFmtId="0" fontId="14" fillId="3" borderId="1" xfId="0" applyNumberFormat="1" applyFont="1" applyFill="1" applyBorder="1" applyAlignment="1" applyProtection="1">
      <alignment horizontal="left" vertical="center" wrapText="1" shrinkToFit="1"/>
      <protection locked="0"/>
    </xf>
    <xf numFmtId="0" fontId="14" fillId="3" borderId="1" xfId="0" applyNumberFormat="1" applyFont="1" applyFill="1" applyBorder="1" applyAlignment="1" applyProtection="1">
      <alignment horizontal="right" vertical="center" wrapText="1" shrinkToFit="1"/>
      <protection locked="0"/>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applyAlignment="1">
      <alignment vertical="center"/>
    </xf>
    <xf numFmtId="0" fontId="12" fillId="0" borderId="1" xfId="0" applyFont="1" applyBorder="1"/>
    <xf numFmtId="0" fontId="13" fillId="0" borderId="1" xfId="0" applyFont="1" applyBorder="1" applyAlignment="1">
      <alignment wrapText="1"/>
    </xf>
    <xf numFmtId="0" fontId="13" fillId="0" borderId="1" xfId="0" applyFont="1" applyBorder="1"/>
    <xf numFmtId="0" fontId="2" fillId="0" borderId="1" xfId="0" applyFont="1" applyBorder="1" applyAlignment="1">
      <alignment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49" fontId="16" fillId="0" borderId="1" xfId="0" applyNumberFormat="1" applyFont="1" applyBorder="1" applyAlignment="1">
      <alignment horizontal="center" vertical="center"/>
    </xf>
    <xf numFmtId="164" fontId="8" fillId="0" borderId="1" xfId="0" applyNumberFormat="1" applyFont="1" applyBorder="1" applyAlignment="1">
      <alignment vertical="center"/>
    </xf>
    <xf numFmtId="0" fontId="16" fillId="0" borderId="10" xfId="0" applyFont="1" applyBorder="1" applyAlignment="1">
      <alignment horizontal="center" vertical="center" wrapText="1"/>
    </xf>
    <xf numFmtId="49" fontId="16" fillId="0" borderId="3" xfId="0" applyNumberFormat="1" applyFont="1" applyBorder="1" applyAlignment="1">
      <alignment horizontal="center" vertical="center"/>
    </xf>
    <xf numFmtId="0" fontId="17" fillId="3" borderId="11" xfId="0" applyNumberFormat="1" applyFont="1" applyFill="1" applyBorder="1" applyAlignment="1" applyProtection="1">
      <alignment horizontal="left" vertical="center" wrapText="1" shrinkToFit="1"/>
      <protection locked="0"/>
    </xf>
    <xf numFmtId="0" fontId="17" fillId="3" borderId="11" xfId="0" applyNumberFormat="1" applyFont="1" applyFill="1" applyBorder="1" applyAlignment="1" applyProtection="1">
      <alignment horizontal="right" vertical="center" wrapText="1" shrinkToFit="1"/>
      <protection locked="0"/>
    </xf>
    <xf numFmtId="14" fontId="17" fillId="3" borderId="11" xfId="0" applyNumberFormat="1" applyFont="1" applyFill="1" applyBorder="1" applyAlignment="1" applyProtection="1">
      <alignment horizontal="right" vertical="center" wrapText="1" shrinkToFit="1"/>
      <protection locked="0"/>
    </xf>
    <xf numFmtId="0" fontId="8" fillId="0" borderId="3" xfId="0" applyFont="1" applyBorder="1"/>
    <xf numFmtId="11" fontId="10" fillId="2" borderId="3" xfId="0" applyNumberFormat="1" applyFont="1" applyFill="1" applyBorder="1" applyAlignment="1">
      <alignment horizontal="left" vertical="top" wrapText="1"/>
    </xf>
    <xf numFmtId="11" fontId="10" fillId="2" borderId="1" xfId="0" applyNumberFormat="1" applyFont="1" applyFill="1" applyBorder="1" applyAlignment="1">
      <alignment horizontal="left" vertical="top" wrapText="1"/>
    </xf>
    <xf numFmtId="0" fontId="2" fillId="0" borderId="1" xfId="0" applyNumberFormat="1" applyFont="1" applyBorder="1" applyAlignment="1">
      <alignment wrapText="1"/>
    </xf>
    <xf numFmtId="14" fontId="14" fillId="3" borderId="9" xfId="0" applyNumberFormat="1" applyFont="1" applyFill="1" applyBorder="1" applyAlignment="1" applyProtection="1">
      <alignment horizontal="right" vertical="center" wrapText="1" shrinkToFit="1"/>
      <protection locked="0"/>
    </xf>
    <xf numFmtId="14" fontId="14" fillId="3" borderId="1" xfId="0" applyNumberFormat="1" applyFont="1" applyFill="1" applyBorder="1" applyAlignment="1" applyProtection="1">
      <alignment horizontal="left" vertical="center" wrapText="1" shrinkToFit="1"/>
      <protection locked="0"/>
    </xf>
    <xf numFmtId="164" fontId="2" fillId="0" borderId="1" xfId="0" applyNumberFormat="1" applyFont="1" applyBorder="1" applyAlignment="1">
      <alignment vertical="center"/>
    </xf>
    <xf numFmtId="0" fontId="2" fillId="0" borderId="3" xfId="0" applyFont="1" applyBorder="1" applyAlignment="1">
      <alignment vertical="center"/>
    </xf>
    <xf numFmtId="0" fontId="2" fillId="0" borderId="12" xfId="0" applyFont="1" applyBorder="1"/>
    <xf numFmtId="0" fontId="10" fillId="0" borderId="3" xfId="0" applyFont="1" applyBorder="1"/>
    <xf numFmtId="0" fontId="2" fillId="0" borderId="3" xfId="0" applyFont="1" applyBorder="1"/>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2" borderId="3" xfId="0" applyFont="1" applyFill="1" applyBorder="1"/>
    <xf numFmtId="0" fontId="2" fillId="0" borderId="3" xfId="0" applyFont="1" applyBorder="1" applyAlignment="1">
      <alignment wrapText="1"/>
    </xf>
    <xf numFmtId="0" fontId="6" fillId="0" borderId="4" xfId="0" applyFont="1" applyBorder="1" applyAlignment="1">
      <alignment horizontal="center" vertical="center" wrapText="1"/>
    </xf>
    <xf numFmtId="0" fontId="18" fillId="3" borderId="1" xfId="0" applyNumberFormat="1" applyFont="1" applyFill="1" applyBorder="1" applyAlignment="1" applyProtection="1">
      <alignment horizontal="left" vertical="center" wrapText="1" shrinkToFit="1"/>
      <protection locked="0"/>
    </xf>
    <xf numFmtId="0" fontId="18" fillId="3" borderId="1" xfId="0" applyNumberFormat="1" applyFont="1" applyFill="1" applyBorder="1" applyAlignment="1" applyProtection="1">
      <alignment horizontal="right" vertical="center" wrapText="1" shrinkToFit="1"/>
      <protection locked="0"/>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1" xfId="0" applyFont="1" applyBorder="1"/>
    <xf numFmtId="164" fontId="3" fillId="0" borderId="1" xfId="0" applyNumberFormat="1" applyFont="1" applyBorder="1" applyAlignment="1">
      <alignment vertical="center"/>
    </xf>
    <xf numFmtId="0" fontId="8" fillId="0" borderId="1" xfId="0" applyFont="1" applyBorder="1" applyAlignment="1">
      <alignment vertical="center"/>
    </xf>
    <xf numFmtId="49" fontId="6" fillId="0" borderId="1" xfId="0" applyNumberFormat="1" applyFont="1" applyBorder="1" applyAlignment="1">
      <alignment horizontal="center" vertical="center" wrapText="1"/>
    </xf>
    <xf numFmtId="11" fontId="14" fillId="2" borderId="3" xfId="0" applyNumberFormat="1" applyFont="1" applyFill="1" applyBorder="1" applyAlignment="1">
      <alignment horizontal="left" vertical="top" wrapText="1"/>
    </xf>
    <xf numFmtId="0" fontId="14" fillId="3" borderId="8" xfId="0" applyNumberFormat="1" applyFont="1" applyFill="1" applyBorder="1" applyAlignment="1" applyProtection="1">
      <alignment horizontal="right" vertical="center" wrapText="1" shrinkToFit="1"/>
      <protection locked="0"/>
    </xf>
    <xf numFmtId="0" fontId="15" fillId="2" borderId="1" xfId="0" applyFont="1" applyFill="1" applyBorder="1"/>
    <xf numFmtId="0" fontId="2" fillId="0" borderId="1" xfId="0" applyFont="1" applyBorder="1" applyAlignment="1">
      <alignment vertical="top"/>
    </xf>
    <xf numFmtId="0" fontId="20" fillId="4" borderId="1" xfId="0" applyNumberFormat="1" applyFont="1" applyFill="1" applyBorder="1" applyAlignment="1" applyProtection="1">
      <alignment horizontal="right" vertical="center" wrapText="1" shrinkToFit="1"/>
      <protection locked="0"/>
    </xf>
    <xf numFmtId="0" fontId="19" fillId="0" borderId="1" xfId="0" applyFont="1" applyBorder="1"/>
    <xf numFmtId="0" fontId="20" fillId="4" borderId="1" xfId="0" applyNumberFormat="1" applyFont="1" applyFill="1" applyBorder="1" applyAlignment="1" applyProtection="1">
      <alignment horizontal="left" vertical="center" wrapText="1" shrinkToFit="1"/>
      <protection locked="0"/>
    </xf>
    <xf numFmtId="0" fontId="21" fillId="4" borderId="5" xfId="0" applyNumberFormat="1" applyFont="1" applyFill="1" applyBorder="1" applyAlignment="1" applyProtection="1">
      <alignment horizontal="left" vertical="center" wrapText="1" shrinkToFit="1"/>
      <protection locked="0"/>
    </xf>
    <xf numFmtId="0" fontId="21" fillId="4" borderId="5" xfId="0" applyNumberFormat="1" applyFont="1" applyFill="1" applyBorder="1" applyAlignment="1" applyProtection="1">
      <alignment horizontal="right" vertical="center" wrapText="1" shrinkToFit="1"/>
      <protection locked="0"/>
    </xf>
    <xf numFmtId="11" fontId="10" fillId="2" borderId="1" xfId="0" applyNumberFormat="1" applyFont="1" applyFill="1" applyBorder="1" applyAlignment="1">
      <alignment horizontal="left" vertical="center" wrapText="1"/>
    </xf>
    <xf numFmtId="11" fontId="22" fillId="2" borderId="1" xfId="0" applyNumberFormat="1" applyFont="1" applyFill="1" applyBorder="1" applyAlignment="1">
      <alignment horizontal="center" vertical="center" wrapText="1"/>
    </xf>
    <xf numFmtId="0" fontId="21" fillId="3" borderId="1" xfId="0" applyNumberFormat="1" applyFont="1" applyFill="1" applyBorder="1" applyAlignment="1" applyProtection="1">
      <alignment horizontal="right" vertical="center" wrapText="1" shrinkToFit="1"/>
      <protection locked="0"/>
    </xf>
    <xf numFmtId="0" fontId="21" fillId="4" borderId="3" xfId="0" applyNumberFormat="1" applyFont="1" applyFill="1" applyBorder="1" applyAlignment="1" applyProtection="1">
      <alignment horizontal="right" vertical="center" wrapText="1" shrinkToFit="1"/>
      <protection locked="0"/>
    </xf>
    <xf numFmtId="0" fontId="21" fillId="4" borderId="7" xfId="0" applyNumberFormat="1" applyFont="1" applyFill="1" applyBorder="1" applyAlignment="1" applyProtection="1">
      <alignment horizontal="right" vertical="center" wrapText="1" shrinkToFit="1"/>
      <protection locked="0"/>
    </xf>
    <xf numFmtId="11" fontId="22" fillId="2" borderId="3" xfId="0" applyNumberFormat="1" applyFont="1" applyFill="1" applyBorder="1" applyAlignment="1">
      <alignment horizontal="left" vertical="top" wrapText="1"/>
    </xf>
    <xf numFmtId="0" fontId="21" fillId="4" borderId="8" xfId="0" applyNumberFormat="1" applyFont="1" applyFill="1" applyBorder="1" applyAlignment="1" applyProtection="1">
      <alignment horizontal="right" vertical="center" wrapText="1" shrinkToFit="1"/>
      <protection locked="0"/>
    </xf>
    <xf numFmtId="0" fontId="21" fillId="4" borderId="1" xfId="0" applyNumberFormat="1" applyFont="1" applyFill="1" applyBorder="1" applyAlignment="1" applyProtection="1">
      <alignment horizontal="right" vertical="center" wrapText="1" shrinkToFit="1"/>
      <protection locked="0"/>
    </xf>
    <xf numFmtId="11" fontId="22" fillId="2" borderId="1" xfId="0" applyNumberFormat="1" applyFont="1" applyFill="1" applyBorder="1" applyAlignment="1">
      <alignment horizontal="left" vertical="center" wrapText="1"/>
    </xf>
    <xf numFmtId="0" fontId="21" fillId="4" borderId="6" xfId="0" applyNumberFormat="1" applyFont="1" applyFill="1" applyBorder="1" applyAlignment="1" applyProtection="1">
      <alignment horizontal="left" vertical="center" wrapText="1" shrinkToFit="1"/>
      <protection locked="0"/>
    </xf>
    <xf numFmtId="0" fontId="21" fillId="4" borderId="1" xfId="0" applyNumberFormat="1" applyFont="1" applyFill="1" applyBorder="1" applyAlignment="1" applyProtection="1">
      <alignment horizontal="left" vertical="center" wrapText="1" shrinkToFit="1"/>
      <protection locked="0"/>
    </xf>
    <xf numFmtId="164" fontId="12" fillId="0" borderId="1" xfId="0" applyNumberFormat="1" applyFont="1" applyBorder="1" applyAlignment="1">
      <alignment vertical="center"/>
    </xf>
    <xf numFmtId="0" fontId="10" fillId="0" borderId="12" xfId="0" applyFont="1" applyBorder="1" applyAlignment="1">
      <alignment horizontal="center" vertical="center"/>
    </xf>
    <xf numFmtId="0" fontId="10" fillId="5" borderId="4" xfId="0" applyFont="1" applyFill="1" applyBorder="1" applyAlignment="1">
      <alignment horizontal="center" vertical="center" wrapText="1"/>
    </xf>
    <xf numFmtId="0" fontId="14" fillId="3" borderId="5" xfId="0" applyNumberFormat="1" applyFont="1" applyFill="1" applyBorder="1" applyAlignment="1" applyProtection="1">
      <alignment horizontal="left" vertical="top" wrapText="1" shrinkToFit="1"/>
      <protection locked="0"/>
    </xf>
    <xf numFmtId="0" fontId="14" fillId="3" borderId="5" xfId="0" applyNumberFormat="1" applyFont="1" applyFill="1" applyBorder="1" applyAlignment="1" applyProtection="1">
      <alignment horizontal="right" vertical="top" wrapText="1" shrinkToFit="1"/>
      <protection locked="0"/>
    </xf>
    <xf numFmtId="14" fontId="14" fillId="3" borderId="5" xfId="0" applyNumberFormat="1" applyFont="1" applyFill="1" applyBorder="1" applyAlignment="1" applyProtection="1">
      <alignment horizontal="right" vertical="top" wrapText="1" shrinkToFit="1"/>
      <protection locked="0"/>
    </xf>
    <xf numFmtId="0" fontId="2" fillId="0" borderId="1" xfId="0" applyFont="1" applyBorder="1" applyAlignment="1">
      <alignment vertical="top" wrapText="1"/>
    </xf>
    <xf numFmtId="0" fontId="10" fillId="0" borderId="1" xfId="0" applyFont="1" applyBorder="1" applyAlignment="1">
      <alignment vertical="top"/>
    </xf>
    <xf numFmtId="0" fontId="10" fillId="0" borderId="1" xfId="0" applyFont="1" applyBorder="1" applyAlignment="1">
      <alignment vertical="top" wrapText="1"/>
    </xf>
    <xf numFmtId="0" fontId="10" fillId="0" borderId="3" xfId="0" applyFont="1" applyBorder="1" applyAlignment="1">
      <alignment wrapText="1"/>
    </xf>
    <xf numFmtId="0" fontId="14" fillId="3" borderId="13" xfId="0" applyNumberFormat="1" applyFont="1" applyFill="1" applyBorder="1" applyAlignment="1" applyProtection="1">
      <alignment horizontal="right" vertical="center" wrapText="1" shrinkToFit="1"/>
      <protection locked="0"/>
    </xf>
    <xf numFmtId="0" fontId="10" fillId="0" borderId="1" xfId="0" applyFont="1" applyBorder="1" applyAlignment="1">
      <alignment wrapText="1"/>
    </xf>
    <xf numFmtId="0" fontId="10" fillId="0" borderId="10" xfId="0" applyFont="1" applyBorder="1" applyAlignment="1">
      <alignment wrapText="1"/>
    </xf>
    <xf numFmtId="0" fontId="14" fillId="3" borderId="14" xfId="0" applyNumberFormat="1" applyFont="1" applyFill="1" applyBorder="1" applyAlignment="1" applyProtection="1">
      <alignment horizontal="right" vertical="center" wrapText="1" shrinkToFit="1"/>
      <protection locked="0"/>
    </xf>
    <xf numFmtId="0" fontId="14" fillId="3" borderId="15" xfId="0" applyNumberFormat="1" applyFont="1" applyFill="1" applyBorder="1" applyAlignment="1" applyProtection="1">
      <alignment horizontal="right" vertical="center" wrapText="1" shrinkToFit="1"/>
      <protection locked="0"/>
    </xf>
    <xf numFmtId="11" fontId="22" fillId="2" borderId="1" xfId="0" applyNumberFormat="1" applyFont="1" applyFill="1" applyBorder="1" applyAlignment="1">
      <alignment horizontal="right" vertical="center" wrapText="1"/>
    </xf>
    <xf numFmtId="11" fontId="22" fillId="2" borderId="1" xfId="0" applyNumberFormat="1" applyFont="1" applyFill="1" applyBorder="1" applyAlignment="1">
      <alignment horizontal="left" vertical="top" wrapText="1"/>
    </xf>
    <xf numFmtId="14" fontId="14" fillId="3" borderId="1" xfId="0" applyNumberFormat="1" applyFont="1" applyFill="1" applyBorder="1" applyAlignment="1" applyProtection="1">
      <alignment horizontal="right" vertical="center" wrapText="1" shrinkToFit="1"/>
      <protection locked="0"/>
    </xf>
    <xf numFmtId="0" fontId="7" fillId="0" borderId="12" xfId="0" applyFont="1" applyBorder="1" applyAlignment="1">
      <alignment vertical="center"/>
    </xf>
    <xf numFmtId="49" fontId="16" fillId="0" borderId="1" xfId="0" applyNumberFormat="1" applyFont="1" applyBorder="1" applyAlignment="1">
      <alignment horizontal="center" vertical="center" wrapText="1"/>
    </xf>
    <xf numFmtId="16" fontId="10" fillId="0" borderId="1" xfId="0" applyNumberFormat="1" applyFont="1" applyBorder="1" applyAlignment="1">
      <alignment horizontal="center" vertical="center"/>
    </xf>
    <xf numFmtId="0" fontId="2" fillId="0" borderId="3" xfId="0" applyFont="1" applyBorder="1" applyAlignment="1">
      <alignment horizontal="center" vertical="center" wrapText="1"/>
    </xf>
    <xf numFmtId="164" fontId="8" fillId="0" borderId="1" xfId="0" applyNumberFormat="1" applyFont="1" applyFill="1" applyBorder="1" applyAlignment="1">
      <alignmen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19" fillId="0" borderId="1" xfId="0" applyFont="1" applyBorder="1" applyAlignment="1">
      <alignment horizontal="center" vertical="center" wrapText="1"/>
    </xf>
    <xf numFmtId="164" fontId="8" fillId="0" borderId="1" xfId="0" applyNumberFormat="1" applyFont="1" applyFill="1" applyBorder="1" applyAlignment="1">
      <alignment horizontal="center" vertical="center" wrapText="1"/>
    </xf>
    <xf numFmtId="0" fontId="7" fillId="0" borderId="1" xfId="0" applyFont="1" applyBorder="1" applyAlignment="1">
      <alignment horizontal="right" vertical="center" wrapText="1"/>
    </xf>
    <xf numFmtId="0" fontId="7" fillId="0" borderId="3" xfId="0" applyFont="1" applyBorder="1" applyAlignment="1">
      <alignment vertical="center"/>
    </xf>
    <xf numFmtId="164" fontId="7" fillId="0" borderId="3" xfId="0" applyNumberFormat="1" applyFont="1" applyBorder="1" applyAlignment="1">
      <alignment vertical="center"/>
    </xf>
    <xf numFmtId="0" fontId="5" fillId="0" borderId="1" xfId="0" applyNumberFormat="1" applyFont="1" applyBorder="1" applyAlignment="1">
      <alignment wrapText="1"/>
    </xf>
    <xf numFmtId="0" fontId="9" fillId="0" borderId="1" xfId="0" applyFont="1" applyBorder="1"/>
    <xf numFmtId="0" fontId="9" fillId="0" borderId="1" xfId="0" applyFont="1" applyBorder="1" applyAlignment="1">
      <alignment wrapText="1"/>
    </xf>
    <xf numFmtId="0" fontId="7" fillId="0" borderId="1" xfId="0" applyFont="1" applyBorder="1" applyAlignment="1">
      <alignment wrapText="1"/>
    </xf>
    <xf numFmtId="0" fontId="7" fillId="0" borderId="3" xfId="0" applyFont="1" applyBorder="1"/>
    <xf numFmtId="0" fontId="23" fillId="0" borderId="1" xfId="0" applyFont="1" applyBorder="1" applyAlignment="1">
      <alignment horizontal="right" vertical="center" wrapText="1"/>
    </xf>
    <xf numFmtId="0" fontId="7" fillId="0" borderId="1" xfId="0" applyFont="1" applyBorder="1" applyAlignment="1">
      <alignment horizontal="center" vertical="center"/>
    </xf>
    <xf numFmtId="0" fontId="7" fillId="0" borderId="1" xfId="0" applyNumberFormat="1" applyFont="1" applyBorder="1" applyAlignment="1">
      <alignment vertical="center"/>
    </xf>
    <xf numFmtId="164" fontId="7" fillId="5" borderId="1" xfId="0" applyNumberFormat="1" applyFont="1" applyFill="1" applyBorder="1" applyAlignment="1">
      <alignment vertical="center"/>
    </xf>
    <xf numFmtId="14" fontId="21" fillId="4" borderId="5" xfId="0" applyNumberFormat="1" applyFont="1" applyFill="1" applyBorder="1" applyAlignment="1" applyProtection="1">
      <alignment horizontal="right" vertical="center" wrapText="1" shrinkToFit="1"/>
      <protection locked="0"/>
    </xf>
    <xf numFmtId="164" fontId="8" fillId="0" borderId="1" xfId="0" applyNumberFormat="1" applyFont="1" applyFill="1" applyBorder="1" applyAlignment="1">
      <alignment horizontal="right" vertical="center" wrapText="1"/>
    </xf>
    <xf numFmtId="0" fontId="10" fillId="4" borderId="5" xfId="0" applyNumberFormat="1" applyFont="1" applyFill="1" applyBorder="1" applyAlignment="1" applyProtection="1">
      <alignment horizontal="left" vertical="center" wrapText="1" shrinkToFit="1"/>
      <protection locked="0"/>
    </xf>
    <xf numFmtId="0" fontId="10" fillId="4" borderId="5" xfId="0" applyNumberFormat="1" applyFont="1" applyFill="1" applyBorder="1" applyAlignment="1" applyProtection="1">
      <alignment horizontal="right" vertical="center" wrapText="1" shrinkToFit="1"/>
      <protection locked="0"/>
    </xf>
    <xf numFmtId="14" fontId="10" fillId="4" borderId="5" xfId="0" applyNumberFormat="1" applyFont="1" applyFill="1" applyBorder="1" applyAlignment="1" applyProtection="1">
      <alignment horizontal="right" vertical="center" wrapText="1" shrinkToFit="1"/>
      <protection locked="0"/>
    </xf>
    <xf numFmtId="0" fontId="10" fillId="0" borderId="3" xfId="0" applyNumberFormat="1" applyFont="1" applyBorder="1" applyAlignment="1">
      <alignment wrapText="1"/>
    </xf>
    <xf numFmtId="0" fontId="13" fillId="0" borderId="0" xfId="0" applyFont="1"/>
    <xf numFmtId="0" fontId="19" fillId="5"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164" fontId="7" fillId="7" borderId="1" xfId="0" applyNumberFormat="1" applyFont="1" applyFill="1" applyBorder="1" applyAlignment="1">
      <alignment vertical="center"/>
    </xf>
    <xf numFmtId="0" fontId="6" fillId="5" borderId="5" xfId="0" applyNumberFormat="1" applyFont="1" applyFill="1" applyBorder="1" applyAlignment="1" applyProtection="1">
      <alignment horizontal="center" vertical="center" wrapText="1"/>
    </xf>
    <xf numFmtId="0" fontId="10" fillId="5" borderId="1" xfId="0" applyFont="1" applyFill="1" applyBorder="1" applyAlignment="1">
      <alignment horizontal="center" vertical="center"/>
    </xf>
    <xf numFmtId="0" fontId="2" fillId="5" borderId="1" xfId="0" applyFont="1" applyFill="1" applyBorder="1"/>
    <xf numFmtId="0" fontId="3" fillId="5" borderId="3" xfId="0" applyFont="1" applyFill="1" applyBorder="1"/>
    <xf numFmtId="0" fontId="4" fillId="5" borderId="3" xfId="0" applyFont="1" applyFill="1" applyBorder="1"/>
    <xf numFmtId="0" fontId="7" fillId="5" borderId="1" xfId="0" applyFont="1" applyFill="1" applyBorder="1" applyAlignment="1">
      <alignment vertical="center"/>
    </xf>
    <xf numFmtId="2" fontId="7" fillId="5" borderId="1" xfId="0" applyNumberFormat="1" applyFont="1" applyFill="1" applyBorder="1" applyAlignment="1">
      <alignment vertical="center"/>
    </xf>
    <xf numFmtId="0" fontId="0" fillId="5" borderId="1" xfId="0" applyFill="1" applyBorder="1" applyAlignment="1">
      <alignment wrapText="1"/>
    </xf>
    <xf numFmtId="0" fontId="16" fillId="6" borderId="1" xfId="0" applyFont="1" applyFill="1" applyBorder="1" applyAlignment="1">
      <alignment horizontal="center" vertical="center" wrapText="1"/>
    </xf>
    <xf numFmtId="164" fontId="8" fillId="7" borderId="1" xfId="0" applyNumberFormat="1" applyFont="1" applyFill="1" applyBorder="1" applyAlignment="1">
      <alignment vertical="center"/>
    </xf>
    <xf numFmtId="0" fontId="13" fillId="7" borderId="1" xfId="0" applyFont="1" applyFill="1" applyBorder="1"/>
    <xf numFmtId="0" fontId="7" fillId="7" borderId="1" xfId="0" applyFont="1" applyFill="1" applyBorder="1" applyAlignment="1">
      <alignment vertical="center" wrapText="1"/>
    </xf>
    <xf numFmtId="164" fontId="8" fillId="7" borderId="3" xfId="0" applyNumberFormat="1" applyFont="1" applyFill="1" applyBorder="1" applyAlignment="1">
      <alignment vertical="center"/>
    </xf>
    <xf numFmtId="0" fontId="7" fillId="7" borderId="1" xfId="0" applyFont="1" applyFill="1" applyBorder="1"/>
    <xf numFmtId="0" fontId="14" fillId="3" borderId="0" xfId="0" applyNumberFormat="1" applyFont="1" applyFill="1" applyBorder="1" applyAlignment="1" applyProtection="1">
      <alignment horizontal="right" vertical="center" wrapText="1" shrinkToFit="1"/>
      <protection locked="0"/>
    </xf>
    <xf numFmtId="0" fontId="14" fillId="8" borderId="1" xfId="0" applyNumberFormat="1" applyFont="1" applyFill="1" applyBorder="1" applyAlignment="1" applyProtection="1">
      <alignment horizontal="left" vertical="center" wrapText="1" shrinkToFit="1"/>
      <protection locked="0"/>
    </xf>
    <xf numFmtId="0" fontId="10" fillId="4" borderId="6" xfId="0" applyNumberFormat="1" applyFont="1" applyFill="1" applyBorder="1" applyAlignment="1" applyProtection="1">
      <alignment horizontal="left" vertical="center" wrapText="1" shrinkToFit="1"/>
      <protection locked="0"/>
    </xf>
    <xf numFmtId="14" fontId="14" fillId="3" borderId="14" xfId="0" applyNumberFormat="1" applyFont="1" applyFill="1" applyBorder="1" applyAlignment="1" applyProtection="1">
      <alignment horizontal="right" vertical="center" wrapText="1" shrinkToFit="1"/>
      <protection locked="0"/>
    </xf>
    <xf numFmtId="0" fontId="10" fillId="0" borderId="12"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4" xfId="0" applyFont="1" applyBorder="1" applyAlignment="1">
      <alignment horizontal="left" vertical="center" wrapText="1"/>
    </xf>
    <xf numFmtId="0" fontId="10" fillId="5" borderId="1" xfId="0" applyFont="1" applyFill="1" applyBorder="1" applyAlignment="1">
      <alignmen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9" fillId="0" borderId="4" xfId="0" applyFont="1" applyBorder="1" applyAlignment="1">
      <alignment horizontal="left" vertical="center" wrapText="1"/>
    </xf>
    <xf numFmtId="0" fontId="16" fillId="0" borderId="13" xfId="0" applyFont="1" applyBorder="1" applyAlignment="1">
      <alignment horizontal="left" vertical="center" wrapText="1"/>
    </xf>
    <xf numFmtId="0" fontId="16" fillId="0" borderId="16" xfId="0" applyFont="1" applyBorder="1" applyAlignment="1">
      <alignment horizontal="left" vertical="center" wrapText="1"/>
    </xf>
    <xf numFmtId="0" fontId="16" fillId="0" borderId="4" xfId="0" applyFont="1" applyBorder="1" applyAlignment="1">
      <alignment horizontal="left" vertical="center" wrapText="1"/>
    </xf>
    <xf numFmtId="0" fontId="10" fillId="5" borderId="13" xfId="0" applyFont="1" applyFill="1" applyBorder="1" applyAlignment="1">
      <alignment horizontal="left" vertical="center" wrapText="1"/>
    </xf>
    <xf numFmtId="0" fontId="10" fillId="5" borderId="16"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0" borderId="13" xfId="0" applyNumberFormat="1" applyFont="1" applyBorder="1" applyAlignment="1">
      <alignment horizontal="left" vertical="center" wrapText="1"/>
    </xf>
    <xf numFmtId="0" fontId="2" fillId="0" borderId="16" xfId="0" applyNumberFormat="1" applyFont="1" applyBorder="1" applyAlignment="1">
      <alignment vertical="center"/>
    </xf>
    <xf numFmtId="0" fontId="2" fillId="0" borderId="4" xfId="0" applyNumberFormat="1" applyFont="1" applyBorder="1" applyAlignment="1">
      <alignment vertical="center"/>
    </xf>
    <xf numFmtId="0" fontId="5" fillId="0" borderId="1" xfId="0" applyFont="1" applyBorder="1" applyAlignment="1">
      <alignment horizontal="center" wrapText="1"/>
    </xf>
    <xf numFmtId="2" fontId="10" fillId="0" borderId="13" xfId="0" applyNumberFormat="1" applyFont="1" applyBorder="1" applyAlignment="1">
      <alignment horizontal="left" wrapText="1"/>
    </xf>
    <xf numFmtId="2" fontId="10" fillId="0" borderId="16" xfId="0" applyNumberFormat="1" applyFont="1" applyBorder="1" applyAlignment="1">
      <alignment horizontal="left" wrapText="1"/>
    </xf>
    <xf numFmtId="2" fontId="10" fillId="0" borderId="4" xfId="0" applyNumberFormat="1" applyFont="1" applyBorder="1" applyAlignment="1">
      <alignment horizontal="left" wrapText="1"/>
    </xf>
    <xf numFmtId="0" fontId="10" fillId="0" borderId="16" xfId="0" applyNumberFormat="1" applyFont="1" applyBorder="1" applyAlignment="1">
      <alignment horizontal="left" vertical="center" wrapText="1"/>
    </xf>
    <xf numFmtId="0" fontId="10" fillId="0" borderId="4" xfId="0" applyNumberFormat="1" applyFont="1" applyBorder="1" applyAlignment="1">
      <alignment horizontal="left" vertical="center" wrapText="1"/>
    </xf>
    <xf numFmtId="0" fontId="16"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0" xfId="0" applyFont="1" applyAlignment="1">
      <alignment horizontal="center"/>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0" xfId="0" applyFont="1" applyAlignment="1">
      <alignment horizontal="center"/>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3" xfId="0" applyFont="1" applyBorder="1" applyAlignment="1">
      <alignment horizontal="left" vertical="center" wrapText="1"/>
    </xf>
    <xf numFmtId="0" fontId="8" fillId="0" borderId="16" xfId="0" applyFont="1" applyBorder="1" applyAlignment="1">
      <alignment horizontal="left" vertical="center" wrapText="1"/>
    </xf>
    <xf numFmtId="0" fontId="8"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13" xfId="0" applyFont="1" applyBorder="1" applyAlignment="1">
      <alignment horizontal="left" wrapText="1"/>
    </xf>
    <xf numFmtId="0" fontId="9" fillId="0" borderId="16" xfId="0" applyFont="1" applyBorder="1" applyAlignment="1">
      <alignment horizontal="left" wrapText="1"/>
    </xf>
    <xf numFmtId="0" fontId="9" fillId="0" borderId="4" xfId="0" applyFont="1" applyBorder="1" applyAlignment="1">
      <alignment horizontal="left" wrapText="1"/>
    </xf>
    <xf numFmtId="0" fontId="10" fillId="0" borderId="1" xfId="0" applyFont="1" applyBorder="1" applyAlignment="1">
      <alignment vertical="center" wrapText="1"/>
    </xf>
    <xf numFmtId="0" fontId="10" fillId="0" borderId="13" xfId="0" applyFont="1" applyBorder="1" applyAlignment="1">
      <alignment horizontal="left" wrapText="1"/>
    </xf>
    <xf numFmtId="0" fontId="10" fillId="0" borderId="16" xfId="0" applyFont="1" applyBorder="1" applyAlignment="1">
      <alignment horizontal="left" wrapText="1"/>
    </xf>
    <xf numFmtId="0" fontId="10" fillId="0" borderId="4" xfId="0" applyFont="1" applyBorder="1" applyAlignment="1">
      <alignment horizontal="left" wrapText="1"/>
    </xf>
    <xf numFmtId="0" fontId="10" fillId="0" borderId="3" xfId="0" applyFont="1" applyBorder="1" applyAlignment="1">
      <alignment vertical="center" wrapText="1"/>
    </xf>
    <xf numFmtId="0" fontId="10" fillId="0" borderId="1" xfId="0" applyFont="1" applyBorder="1" applyAlignment="1">
      <alignment horizontal="left" wrapText="1"/>
    </xf>
    <xf numFmtId="0" fontId="7" fillId="0" borderId="0" xfId="0" applyFont="1" applyAlignment="1">
      <alignment horizontal="left"/>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10"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2"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0"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3:AB150"/>
  <sheetViews>
    <sheetView tabSelected="1" zoomScale="54" zoomScaleNormal="54" workbookViewId="0">
      <pane xSplit="6" ySplit="15" topLeftCell="G16" activePane="bottomRight" state="frozen"/>
      <selection pane="topRight" activeCell="G1" sqref="G1"/>
      <selection pane="bottomLeft" activeCell="A16" sqref="A16"/>
      <selection pane="bottomRight" activeCell="A14" sqref="A14"/>
    </sheetView>
  </sheetViews>
  <sheetFormatPr defaultRowHeight="20.25"/>
  <cols>
    <col min="1" max="3" width="9.140625" style="6"/>
    <col min="4" max="4" width="30.5703125" style="6" customWidth="1"/>
    <col min="5" max="5" width="9.7109375" style="6" customWidth="1"/>
    <col min="6" max="6" width="11" style="6" customWidth="1"/>
    <col min="7" max="7" width="26.7109375" style="6" customWidth="1"/>
    <col min="8" max="8" width="13.85546875" style="6" customWidth="1"/>
    <col min="9" max="9" width="12.42578125" style="6" customWidth="1"/>
    <col min="10" max="10" width="24.85546875" style="6" customWidth="1"/>
    <col min="11" max="11" width="10.28515625" style="6" customWidth="1"/>
    <col min="12" max="12" width="17.42578125" style="6" customWidth="1"/>
    <col min="13" max="13" width="20.85546875" style="6" customWidth="1"/>
    <col min="14" max="14" width="10.140625" style="6" customWidth="1"/>
    <col min="15" max="15" width="14.42578125" style="6" customWidth="1"/>
    <col min="16" max="16" width="17.85546875" style="6" customWidth="1"/>
    <col min="17" max="17" width="23.28515625" style="6" customWidth="1"/>
    <col min="18" max="18" width="16.42578125" style="6" customWidth="1"/>
    <col min="19" max="19" width="21.140625" style="6" customWidth="1"/>
    <col min="20" max="20" width="19.85546875" style="6" customWidth="1"/>
    <col min="21" max="21" width="14.7109375" style="6" customWidth="1"/>
    <col min="22" max="22" width="18.42578125" style="6" customWidth="1"/>
    <col min="23" max="23" width="17.85546875" style="6" customWidth="1"/>
    <col min="24" max="24" width="14.28515625" style="6" customWidth="1"/>
    <col min="25" max="25" width="18.28515625" style="6" customWidth="1"/>
    <col min="26" max="26" width="17.5703125" style="6" customWidth="1"/>
    <col min="27" max="27" width="14.42578125" style="6" customWidth="1"/>
    <col min="28" max="28" width="25.28515625" style="6" customWidth="1"/>
    <col min="29" max="16384" width="9.140625" style="6"/>
  </cols>
  <sheetData>
    <row r="3" spans="1:28">
      <c r="J3" s="7" t="s">
        <v>320</v>
      </c>
    </row>
    <row r="4" spans="1:28">
      <c r="D4" s="206" t="s">
        <v>269</v>
      </c>
      <c r="E4" s="206"/>
      <c r="F4" s="206"/>
      <c r="G4" s="206"/>
      <c r="H4" s="206"/>
      <c r="I4" s="206"/>
      <c r="J4" s="206"/>
      <c r="K4" s="206"/>
      <c r="L4" s="206"/>
      <c r="M4" s="206"/>
      <c r="N4" s="206"/>
      <c r="O4" s="206"/>
      <c r="P4" s="206"/>
    </row>
    <row r="5" spans="1:28">
      <c r="F5" s="206" t="s">
        <v>313</v>
      </c>
      <c r="G5" s="206"/>
      <c r="H5" s="206"/>
      <c r="I5" s="206"/>
      <c r="J5" s="206"/>
      <c r="K5" s="206"/>
      <c r="L5" s="206"/>
      <c r="M5" s="206"/>
      <c r="N5" s="206"/>
      <c r="O5" s="206"/>
    </row>
    <row r="7" spans="1:28">
      <c r="A7" s="6" t="s">
        <v>19</v>
      </c>
      <c r="G7" s="216"/>
      <c r="H7" s="216"/>
      <c r="I7" s="216"/>
      <c r="J7" s="216"/>
      <c r="K7" s="216"/>
      <c r="L7" s="216"/>
      <c r="M7" s="216"/>
      <c r="N7" s="216"/>
      <c r="O7" s="216"/>
      <c r="P7" s="216"/>
      <c r="Q7" s="216"/>
      <c r="R7" s="216"/>
      <c r="S7" s="216"/>
      <c r="T7" s="216"/>
      <c r="U7" s="216"/>
      <c r="V7" s="216"/>
      <c r="W7" s="216"/>
      <c r="X7" s="216"/>
      <c r="Y7" s="216"/>
      <c r="Z7" s="216"/>
      <c r="AA7" s="216"/>
      <c r="AB7" s="216"/>
    </row>
    <row r="8" spans="1:28">
      <c r="G8" s="216"/>
      <c r="H8" s="216"/>
      <c r="I8" s="216"/>
      <c r="J8" s="216"/>
      <c r="K8" s="216"/>
      <c r="L8" s="216"/>
      <c r="M8" s="216"/>
      <c r="N8" s="216"/>
      <c r="O8" s="216"/>
      <c r="P8" s="216"/>
      <c r="Q8" s="216"/>
      <c r="R8" s="216"/>
      <c r="S8" s="216"/>
      <c r="T8" s="216"/>
      <c r="U8" s="216"/>
      <c r="V8" s="216"/>
      <c r="W8" s="216"/>
      <c r="X8" s="216"/>
      <c r="Y8" s="216"/>
      <c r="Z8" s="216"/>
      <c r="AA8" s="216"/>
      <c r="AB8" s="216"/>
    </row>
    <row r="9" spans="1:28">
      <c r="G9" s="216"/>
      <c r="H9" s="216"/>
      <c r="I9" s="216"/>
      <c r="J9" s="216"/>
      <c r="K9" s="216"/>
      <c r="L9" s="216"/>
      <c r="M9" s="216"/>
      <c r="N9" s="216"/>
      <c r="O9" s="216"/>
      <c r="P9" s="216"/>
      <c r="Q9" s="216"/>
      <c r="R9" s="216"/>
      <c r="S9" s="216"/>
      <c r="T9" s="216"/>
      <c r="U9" s="216"/>
      <c r="V9" s="216"/>
      <c r="W9" s="216"/>
      <c r="X9" s="216"/>
      <c r="Y9" s="216"/>
      <c r="Z9" s="216"/>
      <c r="AA9" s="216"/>
      <c r="AB9" s="216"/>
    </row>
    <row r="10" spans="1:28" ht="53.25" customHeight="1">
      <c r="A10" s="196" t="s">
        <v>13</v>
      </c>
      <c r="B10" s="210" t="s">
        <v>14</v>
      </c>
      <c r="C10" s="211"/>
      <c r="D10" s="207"/>
      <c r="E10" s="223" t="s">
        <v>15</v>
      </c>
      <c r="F10" s="207" t="s">
        <v>0</v>
      </c>
      <c r="G10" s="203" t="s">
        <v>1</v>
      </c>
      <c r="H10" s="203"/>
      <c r="I10" s="203"/>
      <c r="J10" s="203"/>
      <c r="K10" s="203"/>
      <c r="L10" s="203"/>
      <c r="M10" s="203"/>
      <c r="N10" s="203"/>
      <c r="O10" s="203"/>
      <c r="P10" s="203" t="s">
        <v>2</v>
      </c>
      <c r="Q10" s="203"/>
      <c r="R10" s="203"/>
      <c r="S10" s="203"/>
      <c r="T10" s="203"/>
      <c r="U10" s="203"/>
      <c r="V10" s="203"/>
      <c r="W10" s="203"/>
      <c r="X10" s="203"/>
      <c r="Y10" s="203"/>
      <c r="Z10" s="203"/>
      <c r="AA10" s="203"/>
      <c r="AB10" s="203" t="s">
        <v>3</v>
      </c>
    </row>
    <row r="11" spans="1:28" ht="60" customHeight="1">
      <c r="A11" s="196"/>
      <c r="B11" s="212"/>
      <c r="C11" s="213"/>
      <c r="D11" s="208"/>
      <c r="E11" s="224"/>
      <c r="F11" s="208"/>
      <c r="G11" s="203" t="s">
        <v>4</v>
      </c>
      <c r="H11" s="203"/>
      <c r="I11" s="203"/>
      <c r="J11" s="203" t="s">
        <v>5</v>
      </c>
      <c r="K11" s="203"/>
      <c r="L11" s="203"/>
      <c r="M11" s="203" t="s">
        <v>6</v>
      </c>
      <c r="N11" s="203"/>
      <c r="O11" s="203"/>
      <c r="P11" s="203" t="s">
        <v>314</v>
      </c>
      <c r="Q11" s="203"/>
      <c r="R11" s="203" t="s">
        <v>321</v>
      </c>
      <c r="S11" s="203" t="s">
        <v>315</v>
      </c>
      <c r="T11" s="205" t="s">
        <v>16</v>
      </c>
      <c r="U11" s="204"/>
      <c r="V11" s="203" t="s">
        <v>276</v>
      </c>
      <c r="W11" s="205" t="s">
        <v>16</v>
      </c>
      <c r="X11" s="204"/>
      <c r="Y11" s="203" t="s">
        <v>316</v>
      </c>
      <c r="Z11" s="204" t="s">
        <v>16</v>
      </c>
      <c r="AA11" s="203"/>
      <c r="AB11" s="203"/>
    </row>
    <row r="12" spans="1:28" ht="77.25" customHeight="1">
      <c r="A12" s="196"/>
      <c r="B12" s="214"/>
      <c r="C12" s="215"/>
      <c r="D12" s="209"/>
      <c r="E12" s="225"/>
      <c r="F12" s="209"/>
      <c r="G12" s="3" t="s">
        <v>7</v>
      </c>
      <c r="H12" s="3" t="s">
        <v>8</v>
      </c>
      <c r="I12" s="3" t="s">
        <v>9</v>
      </c>
      <c r="J12" s="3" t="s">
        <v>7</v>
      </c>
      <c r="K12" s="3" t="s">
        <v>8</v>
      </c>
      <c r="L12" s="3" t="s">
        <v>9</v>
      </c>
      <c r="M12" s="3" t="s">
        <v>7</v>
      </c>
      <c r="N12" s="3" t="s">
        <v>8</v>
      </c>
      <c r="O12" s="3" t="s">
        <v>9</v>
      </c>
      <c r="P12" s="4" t="s">
        <v>12</v>
      </c>
      <c r="Q12" s="4" t="s">
        <v>10</v>
      </c>
      <c r="R12" s="203"/>
      <c r="S12" s="203"/>
      <c r="T12" s="2" t="s">
        <v>17</v>
      </c>
      <c r="U12" s="2" t="s">
        <v>18</v>
      </c>
      <c r="V12" s="203"/>
      <c r="W12" s="2" t="s">
        <v>17</v>
      </c>
      <c r="X12" s="2" t="s">
        <v>18</v>
      </c>
      <c r="Y12" s="203"/>
      <c r="Z12" s="2" t="s">
        <v>17</v>
      </c>
      <c r="AA12" s="2" t="s">
        <v>18</v>
      </c>
      <c r="AB12" s="203"/>
    </row>
    <row r="13" spans="1:28" ht="19.5" customHeight="1">
      <c r="A13" s="9">
        <v>1</v>
      </c>
      <c r="B13" s="217">
        <v>2</v>
      </c>
      <c r="C13" s="218"/>
      <c r="D13" s="219"/>
      <c r="E13" s="10">
        <v>3</v>
      </c>
      <c r="F13" s="10">
        <v>4</v>
      </c>
      <c r="G13" s="8">
        <v>5</v>
      </c>
      <c r="H13" s="8">
        <v>6</v>
      </c>
      <c r="I13" s="8">
        <v>7</v>
      </c>
      <c r="J13" s="8">
        <v>8</v>
      </c>
      <c r="K13" s="8">
        <v>9</v>
      </c>
      <c r="L13" s="8">
        <v>10</v>
      </c>
      <c r="M13" s="8">
        <v>11</v>
      </c>
      <c r="N13" s="8">
        <v>12</v>
      </c>
      <c r="O13" s="8">
        <v>13</v>
      </c>
      <c r="P13" s="11">
        <v>14</v>
      </c>
      <c r="Q13" s="11">
        <v>15</v>
      </c>
      <c r="R13" s="8">
        <v>16</v>
      </c>
      <c r="S13" s="8">
        <v>17</v>
      </c>
      <c r="T13" s="8">
        <v>18</v>
      </c>
      <c r="U13" s="8">
        <v>19</v>
      </c>
      <c r="V13" s="8">
        <v>20</v>
      </c>
      <c r="W13" s="8">
        <v>21</v>
      </c>
      <c r="X13" s="8">
        <v>22</v>
      </c>
      <c r="Y13" s="8">
        <v>23</v>
      </c>
      <c r="Z13" s="11">
        <v>24</v>
      </c>
      <c r="AA13" s="11">
        <v>25</v>
      </c>
      <c r="AB13" s="8">
        <v>26</v>
      </c>
    </row>
    <row r="14" spans="1:28" ht="37.5" customHeight="1">
      <c r="A14" s="57">
        <v>0</v>
      </c>
      <c r="B14" s="220" t="s">
        <v>273</v>
      </c>
      <c r="C14" s="221"/>
      <c r="D14" s="222"/>
      <c r="E14" s="133"/>
      <c r="F14" s="129" t="s">
        <v>11</v>
      </c>
      <c r="G14" s="134"/>
      <c r="H14" s="134"/>
      <c r="I14" s="134"/>
      <c r="J14" s="135"/>
      <c r="K14" s="135"/>
      <c r="L14" s="135"/>
      <c r="M14" s="135"/>
      <c r="N14" s="135"/>
      <c r="O14" s="135"/>
      <c r="P14" s="137">
        <f t="shared" ref="P14:AA14" si="0">P15+P19+P31+P54+P66+P80+P95</f>
        <v>149264.1</v>
      </c>
      <c r="Q14" s="137">
        <f t="shared" si="0"/>
        <v>145531.69999999998</v>
      </c>
      <c r="R14" s="137">
        <f t="shared" si="0"/>
        <v>153426.9</v>
      </c>
      <c r="S14" s="137">
        <f t="shared" si="0"/>
        <v>135428</v>
      </c>
      <c r="T14" s="137">
        <f t="shared" si="0"/>
        <v>129101.29999999999</v>
      </c>
      <c r="U14" s="137">
        <f t="shared" si="0"/>
        <v>6326.7</v>
      </c>
      <c r="V14" s="137">
        <f t="shared" si="0"/>
        <v>134026.80000000002</v>
      </c>
      <c r="W14" s="137">
        <f t="shared" si="0"/>
        <v>134026.80000000002</v>
      </c>
      <c r="X14" s="151">
        <f t="shared" si="0"/>
        <v>0</v>
      </c>
      <c r="Y14" s="137">
        <f t="shared" si="0"/>
        <v>141834.70000000001</v>
      </c>
      <c r="Z14" s="137">
        <f t="shared" si="0"/>
        <v>141834.70000000001</v>
      </c>
      <c r="AA14" s="151">
        <f t="shared" si="0"/>
        <v>0</v>
      </c>
      <c r="AB14" s="25"/>
    </row>
    <row r="15" spans="1:28" ht="40.5" customHeight="1">
      <c r="A15" s="168">
        <v>904</v>
      </c>
      <c r="B15" s="202" t="s">
        <v>82</v>
      </c>
      <c r="C15" s="202"/>
      <c r="D15" s="202"/>
      <c r="E15" s="57"/>
      <c r="F15" s="129" t="s">
        <v>11</v>
      </c>
      <c r="G15" s="26"/>
      <c r="H15" s="26"/>
      <c r="I15" s="26"/>
      <c r="J15" s="27"/>
      <c r="K15" s="27"/>
      <c r="L15" s="27"/>
      <c r="M15" s="27"/>
      <c r="N15" s="27"/>
      <c r="O15" s="27"/>
      <c r="P15" s="132">
        <f t="shared" ref="P15:AA15" si="1">P16+P17+P18</f>
        <v>1598.6</v>
      </c>
      <c r="Q15" s="132">
        <f t="shared" si="1"/>
        <v>1598.6</v>
      </c>
      <c r="R15" s="132">
        <f t="shared" si="1"/>
        <v>1506.3</v>
      </c>
      <c r="S15" s="132">
        <f t="shared" si="1"/>
        <v>1570</v>
      </c>
      <c r="T15" s="132">
        <f t="shared" si="1"/>
        <v>1570</v>
      </c>
      <c r="U15" s="132">
        <f t="shared" si="1"/>
        <v>0</v>
      </c>
      <c r="V15" s="132">
        <f t="shared" si="1"/>
        <v>1698.8999999999999</v>
      </c>
      <c r="W15" s="132">
        <f t="shared" si="1"/>
        <v>1698.8999999999999</v>
      </c>
      <c r="X15" s="132">
        <f t="shared" si="1"/>
        <v>0</v>
      </c>
      <c r="Y15" s="132">
        <f t="shared" si="1"/>
        <v>1783.8000000000002</v>
      </c>
      <c r="Z15" s="132">
        <f t="shared" si="1"/>
        <v>1783.8000000000002</v>
      </c>
      <c r="AA15" s="132">
        <f t="shared" si="1"/>
        <v>0</v>
      </c>
      <c r="AB15" s="25"/>
    </row>
    <row r="16" spans="1:28" ht="198" customHeight="1">
      <c r="A16" s="136">
        <v>904</v>
      </c>
      <c r="B16" s="179" t="s">
        <v>111</v>
      </c>
      <c r="C16" s="180"/>
      <c r="D16" s="181"/>
      <c r="E16" s="31" t="s">
        <v>31</v>
      </c>
      <c r="F16" s="130" t="s">
        <v>270</v>
      </c>
      <c r="G16" s="33"/>
      <c r="H16" s="34" t="s">
        <v>55</v>
      </c>
      <c r="I16" s="35" t="s">
        <v>56</v>
      </c>
      <c r="J16" s="5"/>
      <c r="K16" s="5"/>
      <c r="L16" s="5"/>
      <c r="M16" s="5"/>
      <c r="N16" s="5"/>
      <c r="O16" s="5"/>
      <c r="P16" s="21">
        <v>913.9</v>
      </c>
      <c r="Q16" s="21">
        <v>913.9</v>
      </c>
      <c r="R16" s="22">
        <v>857.5</v>
      </c>
      <c r="S16" s="22">
        <v>868</v>
      </c>
      <c r="T16" s="22">
        <v>868</v>
      </c>
      <c r="U16" s="22"/>
      <c r="V16" s="22">
        <v>903.7</v>
      </c>
      <c r="W16" s="22">
        <v>903.7</v>
      </c>
      <c r="X16" s="22"/>
      <c r="Y16" s="22">
        <v>948.9</v>
      </c>
      <c r="Z16" s="22">
        <v>948.9</v>
      </c>
      <c r="AA16" s="22"/>
      <c r="AB16" s="56" t="s">
        <v>92</v>
      </c>
    </row>
    <row r="17" spans="1:28" ht="180.75" customHeight="1">
      <c r="A17" s="136">
        <v>904</v>
      </c>
      <c r="B17" s="179" t="s">
        <v>111</v>
      </c>
      <c r="C17" s="180"/>
      <c r="D17" s="181"/>
      <c r="E17" s="31" t="s">
        <v>31</v>
      </c>
      <c r="F17" s="32" t="s">
        <v>271</v>
      </c>
      <c r="G17" s="33" t="s">
        <v>54</v>
      </c>
      <c r="H17" s="34" t="s">
        <v>55</v>
      </c>
      <c r="I17" s="35" t="s">
        <v>56</v>
      </c>
      <c r="J17" s="5"/>
      <c r="K17" s="5"/>
      <c r="L17" s="5"/>
      <c r="M17" s="5"/>
      <c r="N17" s="5"/>
      <c r="O17" s="5"/>
      <c r="P17" s="21">
        <v>209.4</v>
      </c>
      <c r="Q17" s="22">
        <v>209.4</v>
      </c>
      <c r="R17" s="21">
        <v>159.80000000000001</v>
      </c>
      <c r="S17" s="22">
        <v>216</v>
      </c>
      <c r="T17" s="22">
        <v>216</v>
      </c>
      <c r="U17" s="22"/>
      <c r="V17" s="22">
        <v>288.89999999999998</v>
      </c>
      <c r="W17" s="22">
        <v>288.89999999999998</v>
      </c>
      <c r="X17" s="22"/>
      <c r="Y17" s="22">
        <v>303.3</v>
      </c>
      <c r="Z17" s="22">
        <v>303.3</v>
      </c>
      <c r="AA17" s="22"/>
      <c r="AB17" s="56" t="s">
        <v>92</v>
      </c>
    </row>
    <row r="18" spans="1:28" ht="201" customHeight="1">
      <c r="A18" s="136">
        <v>904</v>
      </c>
      <c r="B18" s="179" t="s">
        <v>111</v>
      </c>
      <c r="C18" s="180"/>
      <c r="D18" s="181"/>
      <c r="E18" s="31" t="s">
        <v>31</v>
      </c>
      <c r="F18" s="32" t="s">
        <v>272</v>
      </c>
      <c r="G18" s="33" t="s">
        <v>54</v>
      </c>
      <c r="H18" s="34" t="s">
        <v>55</v>
      </c>
      <c r="I18" s="35" t="s">
        <v>56</v>
      </c>
      <c r="J18" s="5"/>
      <c r="K18" s="5"/>
      <c r="L18" s="5"/>
      <c r="M18" s="5"/>
      <c r="N18" s="5"/>
      <c r="O18" s="5"/>
      <c r="P18" s="21">
        <v>475.3</v>
      </c>
      <c r="Q18" s="21">
        <v>475.3</v>
      </c>
      <c r="R18" s="21">
        <v>489</v>
      </c>
      <c r="S18" s="22">
        <v>486</v>
      </c>
      <c r="T18" s="22">
        <v>486</v>
      </c>
      <c r="U18" s="22"/>
      <c r="V18" s="22">
        <v>506.3</v>
      </c>
      <c r="W18" s="22">
        <v>506.3</v>
      </c>
      <c r="X18" s="22"/>
      <c r="Y18" s="22">
        <v>531.6</v>
      </c>
      <c r="Z18" s="22">
        <v>531.6</v>
      </c>
      <c r="AA18" s="22"/>
      <c r="AB18" s="56" t="s">
        <v>92</v>
      </c>
    </row>
    <row r="19" spans="1:28" ht="37.5" customHeight="1">
      <c r="A19" s="168">
        <v>905</v>
      </c>
      <c r="B19" s="187" t="s">
        <v>82</v>
      </c>
      <c r="C19" s="188"/>
      <c r="D19" s="189"/>
      <c r="E19" s="58"/>
      <c r="F19" s="59" t="s">
        <v>11</v>
      </c>
      <c r="G19" s="26"/>
      <c r="H19" s="26"/>
      <c r="I19" s="26"/>
      <c r="J19" s="27"/>
      <c r="K19" s="27"/>
      <c r="L19" s="27"/>
      <c r="M19" s="27"/>
      <c r="N19" s="27"/>
      <c r="O19" s="27"/>
      <c r="P19" s="60">
        <f t="shared" ref="P19:AA19" si="2">P20+P21+P22+P23+P24+P25+P26</f>
        <v>20221.599999999999</v>
      </c>
      <c r="Q19" s="60">
        <f t="shared" si="2"/>
        <v>20214.199999999997</v>
      </c>
      <c r="R19" s="60">
        <f t="shared" si="2"/>
        <v>18370</v>
      </c>
      <c r="S19" s="60">
        <f t="shared" si="2"/>
        <v>18726.900000000001</v>
      </c>
      <c r="T19" s="60">
        <f t="shared" si="2"/>
        <v>18726.900000000001</v>
      </c>
      <c r="U19" s="60">
        <f t="shared" si="2"/>
        <v>0</v>
      </c>
      <c r="V19" s="60">
        <f t="shared" si="2"/>
        <v>18417.599999999999</v>
      </c>
      <c r="W19" s="60">
        <f t="shared" si="2"/>
        <v>18417.599999999999</v>
      </c>
      <c r="X19" s="60">
        <f t="shared" si="2"/>
        <v>0</v>
      </c>
      <c r="Y19" s="60">
        <f t="shared" si="2"/>
        <v>19321.300000000003</v>
      </c>
      <c r="Z19" s="60">
        <f t="shared" si="2"/>
        <v>19321.300000000003</v>
      </c>
      <c r="AA19" s="60">
        <f t="shared" si="2"/>
        <v>0</v>
      </c>
      <c r="AB19" s="131"/>
    </row>
    <row r="20" spans="1:28" ht="202.5" customHeight="1">
      <c r="A20" s="136">
        <v>905</v>
      </c>
      <c r="B20" s="193" t="s">
        <v>319</v>
      </c>
      <c r="C20" s="200"/>
      <c r="D20" s="201"/>
      <c r="E20" s="31" t="s">
        <v>40</v>
      </c>
      <c r="F20" s="32" t="s">
        <v>38</v>
      </c>
      <c r="G20" s="37" t="s">
        <v>54</v>
      </c>
      <c r="H20" s="38" t="s">
        <v>61</v>
      </c>
      <c r="I20" s="39" t="s">
        <v>56</v>
      </c>
      <c r="J20" s="36"/>
      <c r="K20" s="36"/>
      <c r="L20" s="36"/>
      <c r="M20" s="36"/>
      <c r="N20" s="36"/>
      <c r="O20" s="36"/>
      <c r="P20" s="22">
        <v>14.7</v>
      </c>
      <c r="Q20" s="22">
        <v>14.7</v>
      </c>
      <c r="R20" s="22">
        <v>18</v>
      </c>
      <c r="S20" s="22">
        <v>19.2</v>
      </c>
      <c r="T20" s="22">
        <v>19.2</v>
      </c>
      <c r="U20" s="22"/>
      <c r="V20" s="22">
        <v>0</v>
      </c>
      <c r="W20" s="22">
        <v>0</v>
      </c>
      <c r="X20" s="22"/>
      <c r="Y20" s="22">
        <v>0</v>
      </c>
      <c r="Z20" s="22">
        <v>0</v>
      </c>
      <c r="AA20" s="22"/>
      <c r="AB20" s="53"/>
    </row>
    <row r="21" spans="1:28" ht="202.5" customHeight="1">
      <c r="A21" s="136">
        <v>905</v>
      </c>
      <c r="B21" s="193" t="s">
        <v>291</v>
      </c>
      <c r="C21" s="200"/>
      <c r="D21" s="201"/>
      <c r="E21" s="31" t="s">
        <v>197</v>
      </c>
      <c r="F21" s="32" t="s">
        <v>38</v>
      </c>
      <c r="G21" s="37" t="s">
        <v>54</v>
      </c>
      <c r="H21" s="38" t="s">
        <v>231</v>
      </c>
      <c r="I21" s="39" t="s">
        <v>56</v>
      </c>
      <c r="J21" s="36"/>
      <c r="K21" s="36"/>
      <c r="L21" s="36"/>
      <c r="M21" s="36"/>
      <c r="N21" s="36"/>
      <c r="O21" s="36"/>
      <c r="P21" s="22">
        <v>0</v>
      </c>
      <c r="Q21" s="22">
        <v>0</v>
      </c>
      <c r="R21" s="22">
        <v>4</v>
      </c>
      <c r="S21" s="22">
        <v>6</v>
      </c>
      <c r="T21" s="22">
        <v>6</v>
      </c>
      <c r="U21" s="22">
        <v>0</v>
      </c>
      <c r="V21" s="22">
        <v>8</v>
      </c>
      <c r="W21" s="22">
        <v>8</v>
      </c>
      <c r="X21" s="22">
        <v>0</v>
      </c>
      <c r="Y21" s="22">
        <v>8</v>
      </c>
      <c r="Z21" s="22">
        <v>8</v>
      </c>
      <c r="AA21" s="22">
        <v>0</v>
      </c>
      <c r="AB21" s="53"/>
    </row>
    <row r="22" spans="1:28" ht="409.5" customHeight="1">
      <c r="A22" s="136">
        <v>905</v>
      </c>
      <c r="B22" s="226" t="s">
        <v>85</v>
      </c>
      <c r="C22" s="227"/>
      <c r="D22" s="228"/>
      <c r="E22" s="15" t="s">
        <v>41</v>
      </c>
      <c r="F22" s="29" t="s">
        <v>38</v>
      </c>
      <c r="G22" s="33" t="s">
        <v>54</v>
      </c>
      <c r="H22" s="34" t="s">
        <v>62</v>
      </c>
      <c r="I22" s="35" t="s">
        <v>56</v>
      </c>
      <c r="J22" s="5"/>
      <c r="K22" s="5"/>
      <c r="L22" s="5"/>
      <c r="M22" s="36"/>
      <c r="N22" s="36"/>
      <c r="O22" s="36"/>
      <c r="P22" s="148">
        <v>7575.5</v>
      </c>
      <c r="Q22" s="21">
        <v>7575.5</v>
      </c>
      <c r="R22" s="21">
        <v>6050</v>
      </c>
      <c r="S22" s="22">
        <v>6520.9</v>
      </c>
      <c r="T22" s="22">
        <v>6520.9</v>
      </c>
      <c r="U22" s="22"/>
      <c r="V22" s="22">
        <v>7396</v>
      </c>
      <c r="W22" s="22">
        <v>7396</v>
      </c>
      <c r="X22" s="22"/>
      <c r="Y22" s="22">
        <v>7765.8</v>
      </c>
      <c r="Z22" s="22">
        <v>7765.8</v>
      </c>
      <c r="AA22" s="22"/>
      <c r="AB22" s="53"/>
    </row>
    <row r="23" spans="1:28" ht="204.75" customHeight="1">
      <c r="A23" s="136">
        <v>905</v>
      </c>
      <c r="B23" s="183" t="s">
        <v>25</v>
      </c>
      <c r="C23" s="183"/>
      <c r="D23" s="183"/>
      <c r="E23" s="31" t="s">
        <v>43</v>
      </c>
      <c r="F23" s="32" t="s">
        <v>44</v>
      </c>
      <c r="G23" s="37" t="s">
        <v>54</v>
      </c>
      <c r="H23" s="38" t="s">
        <v>63</v>
      </c>
      <c r="I23" s="40" t="s">
        <v>56</v>
      </c>
      <c r="J23" s="41"/>
      <c r="K23" s="41"/>
      <c r="L23" s="41"/>
      <c r="M23" s="36"/>
      <c r="N23" s="36"/>
      <c r="O23" s="36"/>
      <c r="P23" s="21">
        <v>215.9</v>
      </c>
      <c r="Q23" s="21">
        <v>215.9</v>
      </c>
      <c r="R23" s="21">
        <v>186.4</v>
      </c>
      <c r="S23" s="22">
        <v>288.8</v>
      </c>
      <c r="T23" s="22">
        <v>288.8</v>
      </c>
      <c r="U23" s="22"/>
      <c r="V23" s="22">
        <v>0</v>
      </c>
      <c r="W23" s="22">
        <v>0</v>
      </c>
      <c r="X23" s="22"/>
      <c r="Y23" s="22">
        <v>0</v>
      </c>
      <c r="Z23" s="22">
        <v>0</v>
      </c>
      <c r="AA23" s="22"/>
      <c r="AB23" s="53"/>
    </row>
    <row r="24" spans="1:28" ht="316.5" customHeight="1">
      <c r="A24" s="136">
        <v>905</v>
      </c>
      <c r="B24" s="193" t="s">
        <v>22</v>
      </c>
      <c r="C24" s="200"/>
      <c r="D24" s="201"/>
      <c r="E24" s="31" t="s">
        <v>37</v>
      </c>
      <c r="F24" s="32" t="s">
        <v>38</v>
      </c>
      <c r="G24" s="37" t="s">
        <v>54</v>
      </c>
      <c r="H24" s="38" t="s">
        <v>59</v>
      </c>
      <c r="I24" s="39" t="s">
        <v>56</v>
      </c>
      <c r="J24" s="41"/>
      <c r="K24" s="41"/>
      <c r="L24" s="41"/>
      <c r="M24" s="5"/>
      <c r="N24" s="5"/>
      <c r="O24" s="5"/>
      <c r="P24" s="21">
        <v>0</v>
      </c>
      <c r="Q24" s="21">
        <v>0</v>
      </c>
      <c r="R24" s="22">
        <v>0</v>
      </c>
      <c r="S24" s="22">
        <v>10</v>
      </c>
      <c r="T24" s="22">
        <v>10</v>
      </c>
      <c r="U24" s="22"/>
      <c r="V24" s="22">
        <v>16</v>
      </c>
      <c r="W24" s="22">
        <v>16</v>
      </c>
      <c r="X24" s="22"/>
      <c r="Y24" s="149">
        <v>0</v>
      </c>
      <c r="Z24" s="149">
        <v>0</v>
      </c>
      <c r="AA24" s="22"/>
      <c r="AB24" s="56" t="s">
        <v>92</v>
      </c>
    </row>
    <row r="25" spans="1:28" ht="311.25" customHeight="1">
      <c r="A25" s="136">
        <v>905</v>
      </c>
      <c r="B25" s="183" t="s">
        <v>28</v>
      </c>
      <c r="C25" s="183"/>
      <c r="D25" s="183"/>
      <c r="E25" s="30" t="s">
        <v>50</v>
      </c>
      <c r="F25" s="32" t="s">
        <v>51</v>
      </c>
      <c r="G25" s="33" t="s">
        <v>69</v>
      </c>
      <c r="H25" s="34" t="s">
        <v>70</v>
      </c>
      <c r="I25" s="35" t="s">
        <v>71</v>
      </c>
      <c r="J25" s="45" t="s">
        <v>87</v>
      </c>
      <c r="K25" s="46" t="s">
        <v>88</v>
      </c>
      <c r="L25" s="47" t="s">
        <v>89</v>
      </c>
      <c r="M25" s="5"/>
      <c r="N25" s="5"/>
      <c r="O25" s="5"/>
      <c r="P25" s="21">
        <v>699</v>
      </c>
      <c r="Q25" s="21">
        <v>699</v>
      </c>
      <c r="R25" s="21">
        <v>650.4</v>
      </c>
      <c r="S25" s="22">
        <v>834.7</v>
      </c>
      <c r="T25" s="22">
        <v>834.7</v>
      </c>
      <c r="U25" s="22"/>
      <c r="V25" s="22">
        <v>820</v>
      </c>
      <c r="W25" s="22">
        <v>820</v>
      </c>
      <c r="X25" s="22"/>
      <c r="Y25" s="22">
        <v>861</v>
      </c>
      <c r="Z25" s="22">
        <v>861</v>
      </c>
      <c r="AA25" s="22"/>
      <c r="AB25" s="54"/>
    </row>
    <row r="26" spans="1:28" ht="255" customHeight="1">
      <c r="A26" s="136">
        <v>905</v>
      </c>
      <c r="B26" s="179" t="s">
        <v>29</v>
      </c>
      <c r="C26" s="180"/>
      <c r="D26" s="181"/>
      <c r="E26" s="31" t="s">
        <v>52</v>
      </c>
      <c r="F26" s="32" t="s">
        <v>38</v>
      </c>
      <c r="G26" s="33" t="s">
        <v>72</v>
      </c>
      <c r="H26" s="34" t="s">
        <v>73</v>
      </c>
      <c r="I26" s="34" t="s">
        <v>71</v>
      </c>
      <c r="J26" s="45" t="s">
        <v>87</v>
      </c>
      <c r="K26" s="46" t="s">
        <v>90</v>
      </c>
      <c r="L26" s="28" t="s">
        <v>91</v>
      </c>
      <c r="M26" s="5"/>
      <c r="N26" s="5"/>
      <c r="O26" s="5"/>
      <c r="P26" s="169">
        <f>P27+P28+P29+P30</f>
        <v>11716.5</v>
      </c>
      <c r="Q26" s="169">
        <f>Q27+Q28+Q29+Q30</f>
        <v>11709.1</v>
      </c>
      <c r="R26" s="169">
        <f>R27+R28+R29+R30</f>
        <v>11461.199999999999</v>
      </c>
      <c r="S26" s="169">
        <f>S27+S28+S29+S30</f>
        <v>11047.300000000001</v>
      </c>
      <c r="T26" s="169">
        <f>T27+T28+T29+T30</f>
        <v>11047.300000000001</v>
      </c>
      <c r="U26" s="169"/>
      <c r="V26" s="169">
        <f>V27+V28+V29+V30</f>
        <v>10177.6</v>
      </c>
      <c r="W26" s="169">
        <f>W27+W28+W29+W30</f>
        <v>10177.6</v>
      </c>
      <c r="X26" s="169"/>
      <c r="Y26" s="169">
        <f>Y27+Y28+Y29+Y30</f>
        <v>10686.500000000002</v>
      </c>
      <c r="Z26" s="169">
        <f>Z27+Z28+Z29+Z30</f>
        <v>10686.500000000002</v>
      </c>
      <c r="AA26" s="169"/>
      <c r="AB26" s="170"/>
    </row>
    <row r="27" spans="1:28" ht="261" customHeight="1">
      <c r="A27" s="136">
        <v>905</v>
      </c>
      <c r="B27" s="179" t="s">
        <v>75</v>
      </c>
      <c r="C27" s="180"/>
      <c r="D27" s="181"/>
      <c r="E27" s="31" t="s">
        <v>52</v>
      </c>
      <c r="F27" s="32" t="s">
        <v>38</v>
      </c>
      <c r="G27" s="33" t="s">
        <v>72</v>
      </c>
      <c r="H27" s="34" t="s">
        <v>73</v>
      </c>
      <c r="I27" s="34" t="s">
        <v>71</v>
      </c>
      <c r="J27" s="45" t="s">
        <v>87</v>
      </c>
      <c r="K27" s="46" t="s">
        <v>90</v>
      </c>
      <c r="L27" s="28" t="s">
        <v>91</v>
      </c>
      <c r="M27" s="5"/>
      <c r="N27" s="5"/>
      <c r="O27" s="5"/>
      <c r="P27" s="21">
        <v>10861.5</v>
      </c>
      <c r="Q27" s="21">
        <v>10861.5</v>
      </c>
      <c r="R27" s="21">
        <v>10586.3</v>
      </c>
      <c r="S27" s="22">
        <v>10422.5</v>
      </c>
      <c r="T27" s="22">
        <v>10422.5</v>
      </c>
      <c r="U27" s="22"/>
      <c r="V27" s="22">
        <v>9484</v>
      </c>
      <c r="W27" s="22">
        <v>9484</v>
      </c>
      <c r="X27" s="22"/>
      <c r="Y27" s="22">
        <v>9958.2000000000007</v>
      </c>
      <c r="Z27" s="22">
        <v>9958.2000000000007</v>
      </c>
      <c r="AA27" s="22"/>
      <c r="AB27" s="55"/>
    </row>
    <row r="28" spans="1:28" ht="258.75" customHeight="1">
      <c r="A28" s="136">
        <v>905</v>
      </c>
      <c r="B28" s="179" t="s">
        <v>76</v>
      </c>
      <c r="C28" s="180"/>
      <c r="D28" s="181"/>
      <c r="E28" s="31" t="s">
        <v>52</v>
      </c>
      <c r="F28" s="32" t="s">
        <v>38</v>
      </c>
      <c r="G28" s="33" t="s">
        <v>72</v>
      </c>
      <c r="H28" s="34" t="s">
        <v>73</v>
      </c>
      <c r="I28" s="34" t="s">
        <v>71</v>
      </c>
      <c r="J28" s="45" t="s">
        <v>87</v>
      </c>
      <c r="K28" s="46" t="s">
        <v>90</v>
      </c>
      <c r="L28" s="28" t="s">
        <v>91</v>
      </c>
      <c r="M28" s="44"/>
      <c r="N28" s="5"/>
      <c r="O28" s="5"/>
      <c r="P28" s="21">
        <v>243</v>
      </c>
      <c r="Q28" s="21">
        <v>235.6</v>
      </c>
      <c r="R28" s="21">
        <v>299</v>
      </c>
      <c r="S28" s="22">
        <v>360.1</v>
      </c>
      <c r="T28" s="22">
        <v>360.1</v>
      </c>
      <c r="U28" s="22"/>
      <c r="V28" s="22">
        <v>431</v>
      </c>
      <c r="W28" s="22">
        <v>431</v>
      </c>
      <c r="X28" s="22"/>
      <c r="Y28" s="22">
        <v>452.6</v>
      </c>
      <c r="Z28" s="22">
        <v>452.6</v>
      </c>
      <c r="AA28" s="22"/>
      <c r="AB28" s="55"/>
    </row>
    <row r="29" spans="1:28" ht="268.5" customHeight="1">
      <c r="A29" s="136">
        <v>905</v>
      </c>
      <c r="B29" s="179" t="s">
        <v>77</v>
      </c>
      <c r="C29" s="180"/>
      <c r="D29" s="181"/>
      <c r="E29" s="31" t="s">
        <v>52</v>
      </c>
      <c r="F29" s="32" t="s">
        <v>38</v>
      </c>
      <c r="G29" s="33" t="s">
        <v>72</v>
      </c>
      <c r="H29" s="34" t="s">
        <v>73</v>
      </c>
      <c r="I29" s="34" t="s">
        <v>71</v>
      </c>
      <c r="J29" s="45" t="s">
        <v>87</v>
      </c>
      <c r="K29" s="46" t="s">
        <v>90</v>
      </c>
      <c r="L29" s="28" t="s">
        <v>91</v>
      </c>
      <c r="M29" s="40"/>
      <c r="N29" s="5"/>
      <c r="O29" s="5"/>
      <c r="P29" s="21">
        <v>286</v>
      </c>
      <c r="Q29" s="21">
        <v>286</v>
      </c>
      <c r="R29" s="21">
        <v>265.39999999999998</v>
      </c>
      <c r="S29" s="22">
        <v>264.7</v>
      </c>
      <c r="T29" s="22">
        <v>264.7</v>
      </c>
      <c r="U29" s="22"/>
      <c r="V29" s="22">
        <v>262.60000000000002</v>
      </c>
      <c r="W29" s="22">
        <v>262.60000000000002</v>
      </c>
      <c r="X29" s="22"/>
      <c r="Y29" s="22">
        <v>275.7</v>
      </c>
      <c r="Z29" s="22">
        <v>275.7</v>
      </c>
      <c r="AA29" s="22"/>
      <c r="AB29" s="55"/>
    </row>
    <row r="30" spans="1:28" ht="282" customHeight="1">
      <c r="A30" s="136">
        <v>905</v>
      </c>
      <c r="B30" s="179" t="s">
        <v>78</v>
      </c>
      <c r="C30" s="180"/>
      <c r="D30" s="181"/>
      <c r="E30" s="31" t="s">
        <v>52</v>
      </c>
      <c r="F30" s="32" t="s">
        <v>38</v>
      </c>
      <c r="G30" s="33" t="s">
        <v>72</v>
      </c>
      <c r="H30" s="34" t="s">
        <v>73</v>
      </c>
      <c r="I30" s="34" t="s">
        <v>71</v>
      </c>
      <c r="J30" s="45" t="s">
        <v>87</v>
      </c>
      <c r="K30" s="46" t="s">
        <v>90</v>
      </c>
      <c r="L30" s="28" t="s">
        <v>91</v>
      </c>
      <c r="M30" s="41"/>
      <c r="N30" s="5"/>
      <c r="O30" s="5"/>
      <c r="P30" s="21">
        <v>326</v>
      </c>
      <c r="Q30" s="21">
        <v>326</v>
      </c>
      <c r="R30" s="21">
        <v>310.5</v>
      </c>
      <c r="S30" s="22">
        <v>0</v>
      </c>
      <c r="T30" s="22">
        <v>0</v>
      </c>
      <c r="U30" s="22"/>
      <c r="V30" s="22">
        <v>0</v>
      </c>
      <c r="W30" s="22">
        <v>0</v>
      </c>
      <c r="X30" s="22"/>
      <c r="Y30" s="22">
        <v>0</v>
      </c>
      <c r="Z30" s="22">
        <v>0</v>
      </c>
      <c r="AA30" s="22"/>
      <c r="AB30" s="56" t="s">
        <v>92</v>
      </c>
    </row>
    <row r="31" spans="1:28" ht="50.25" customHeight="1">
      <c r="A31" s="158">
        <v>906</v>
      </c>
      <c r="B31" s="236" t="s">
        <v>82</v>
      </c>
      <c r="C31" s="237"/>
      <c r="D31" s="238"/>
      <c r="E31" s="61"/>
      <c r="F31" s="62" t="s">
        <v>11</v>
      </c>
      <c r="G31" s="63"/>
      <c r="H31" s="64"/>
      <c r="I31" s="65"/>
      <c r="J31" s="66"/>
      <c r="K31" s="66"/>
      <c r="L31" s="66"/>
      <c r="M31" s="66"/>
      <c r="N31" s="66"/>
      <c r="O31" s="66"/>
      <c r="P31" s="20">
        <f t="shared" ref="P31:AA31" si="3">P32+P33+P34+P35+P36+P37+P38+P39+P40+P41+P42+P43+P44+P45+P50</f>
        <v>56341.4</v>
      </c>
      <c r="Q31" s="20">
        <f t="shared" si="3"/>
        <v>56237.8</v>
      </c>
      <c r="R31" s="20">
        <f t="shared" si="3"/>
        <v>48064.9</v>
      </c>
      <c r="S31" s="20">
        <f t="shared" si="3"/>
        <v>46365.299999999996</v>
      </c>
      <c r="T31" s="20">
        <f t="shared" si="3"/>
        <v>46365.299999999996</v>
      </c>
      <c r="U31" s="20">
        <f t="shared" si="3"/>
        <v>0</v>
      </c>
      <c r="V31" s="20">
        <f t="shared" si="3"/>
        <v>44202.5</v>
      </c>
      <c r="W31" s="20">
        <f t="shared" si="3"/>
        <v>44202.5</v>
      </c>
      <c r="X31" s="20">
        <f t="shared" si="3"/>
        <v>0</v>
      </c>
      <c r="Y31" s="20">
        <f t="shared" si="3"/>
        <v>46917.2</v>
      </c>
      <c r="Z31" s="20">
        <f t="shared" si="3"/>
        <v>46917.2</v>
      </c>
      <c r="AA31" s="20">
        <f t="shared" si="3"/>
        <v>0</v>
      </c>
      <c r="AB31" s="12"/>
    </row>
    <row r="32" spans="1:28" ht="195.75" customHeight="1">
      <c r="A32" s="136">
        <v>906</v>
      </c>
      <c r="B32" s="179" t="s">
        <v>20</v>
      </c>
      <c r="C32" s="180"/>
      <c r="D32" s="181"/>
      <c r="E32" s="31" t="s">
        <v>31</v>
      </c>
      <c r="F32" s="32" t="s">
        <v>32</v>
      </c>
      <c r="G32" s="33" t="s">
        <v>54</v>
      </c>
      <c r="H32" s="34" t="s">
        <v>55</v>
      </c>
      <c r="I32" s="35" t="s">
        <v>56</v>
      </c>
      <c r="J32" s="5"/>
      <c r="K32" s="5"/>
      <c r="L32" s="5"/>
      <c r="M32" s="12"/>
      <c r="N32" s="12"/>
      <c r="O32" s="13"/>
      <c r="P32" s="21">
        <v>612.9</v>
      </c>
      <c r="Q32" s="21">
        <v>612.9</v>
      </c>
      <c r="R32" s="21">
        <v>617</v>
      </c>
      <c r="S32" s="22">
        <v>649.6</v>
      </c>
      <c r="T32" s="22">
        <v>649.6</v>
      </c>
      <c r="U32" s="22"/>
      <c r="V32" s="22">
        <v>688.6</v>
      </c>
      <c r="W32" s="22">
        <v>688.6</v>
      </c>
      <c r="X32" s="22"/>
      <c r="Y32" s="22">
        <v>723</v>
      </c>
      <c r="Z32" s="22">
        <v>723</v>
      </c>
      <c r="AA32" s="22"/>
      <c r="AB32" s="18"/>
    </row>
    <row r="33" spans="1:28" ht="208.5" customHeight="1">
      <c r="A33" s="136">
        <v>906</v>
      </c>
      <c r="B33" s="179" t="s">
        <v>21</v>
      </c>
      <c r="C33" s="180"/>
      <c r="D33" s="181"/>
      <c r="E33" s="31" t="s">
        <v>33</v>
      </c>
      <c r="F33" s="32" t="s">
        <v>34</v>
      </c>
      <c r="G33" s="33" t="s">
        <v>54</v>
      </c>
      <c r="H33" s="34" t="s">
        <v>57</v>
      </c>
      <c r="I33" s="35" t="s">
        <v>56</v>
      </c>
      <c r="J33" s="5"/>
      <c r="K33" s="5"/>
      <c r="L33" s="5"/>
      <c r="M33" s="12"/>
      <c r="N33" s="12"/>
      <c r="O33" s="13"/>
      <c r="P33" s="21">
        <v>2426.5</v>
      </c>
      <c r="Q33" s="21">
        <v>2426.5</v>
      </c>
      <c r="R33" s="21">
        <v>2217</v>
      </c>
      <c r="S33" s="22">
        <v>2264.9</v>
      </c>
      <c r="T33" s="22">
        <v>2264.9</v>
      </c>
      <c r="U33" s="22"/>
      <c r="V33" s="22">
        <v>2439.6</v>
      </c>
      <c r="W33" s="22">
        <v>2439.6</v>
      </c>
      <c r="X33" s="22"/>
      <c r="Y33" s="22">
        <v>2561.6</v>
      </c>
      <c r="Z33" s="22">
        <v>2561.6</v>
      </c>
      <c r="AA33" s="22"/>
      <c r="AB33" s="18" t="s">
        <v>74</v>
      </c>
    </row>
    <row r="34" spans="1:28" ht="317.25" customHeight="1">
      <c r="A34" s="136">
        <v>906</v>
      </c>
      <c r="B34" s="193" t="s">
        <v>22</v>
      </c>
      <c r="C34" s="200"/>
      <c r="D34" s="201"/>
      <c r="E34" s="31" t="s">
        <v>37</v>
      </c>
      <c r="F34" s="32" t="s">
        <v>38</v>
      </c>
      <c r="G34" s="37" t="s">
        <v>54</v>
      </c>
      <c r="H34" s="38" t="s">
        <v>59</v>
      </c>
      <c r="I34" s="39" t="s">
        <v>56</v>
      </c>
      <c r="J34" s="5"/>
      <c r="K34" s="5"/>
      <c r="L34" s="5"/>
      <c r="M34" s="12"/>
      <c r="N34" s="12"/>
      <c r="O34" s="13"/>
      <c r="P34" s="21">
        <v>50</v>
      </c>
      <c r="Q34" s="21">
        <v>50</v>
      </c>
      <c r="R34" s="21">
        <v>0</v>
      </c>
      <c r="S34" s="22">
        <v>10</v>
      </c>
      <c r="T34" s="22">
        <v>10</v>
      </c>
      <c r="U34" s="23"/>
      <c r="V34" s="22">
        <v>24</v>
      </c>
      <c r="W34" s="23">
        <v>24</v>
      </c>
      <c r="X34" s="23"/>
      <c r="Y34" s="22">
        <v>535</v>
      </c>
      <c r="Z34" s="23">
        <v>535</v>
      </c>
      <c r="AA34" s="23">
        <v>0</v>
      </c>
      <c r="AB34" s="18"/>
    </row>
    <row r="35" spans="1:28" ht="213.75" customHeight="1">
      <c r="A35" s="136">
        <v>906</v>
      </c>
      <c r="B35" s="193" t="s">
        <v>23</v>
      </c>
      <c r="C35" s="200"/>
      <c r="D35" s="201"/>
      <c r="E35" s="31" t="s">
        <v>39</v>
      </c>
      <c r="F35" s="32" t="s">
        <v>38</v>
      </c>
      <c r="G35" s="37" t="s">
        <v>54</v>
      </c>
      <c r="H35" s="38" t="s">
        <v>60</v>
      </c>
      <c r="I35" s="39" t="s">
        <v>56</v>
      </c>
      <c r="J35" s="5"/>
      <c r="K35" s="5"/>
      <c r="L35" s="5"/>
      <c r="M35" s="12"/>
      <c r="N35" s="12"/>
      <c r="O35" s="13"/>
      <c r="P35" s="21">
        <v>0</v>
      </c>
      <c r="Q35" s="21">
        <v>0</v>
      </c>
      <c r="R35" s="21">
        <v>541.4</v>
      </c>
      <c r="S35" s="22">
        <v>0</v>
      </c>
      <c r="T35" s="22">
        <v>0</v>
      </c>
      <c r="U35" s="23"/>
      <c r="V35" s="22">
        <v>450</v>
      </c>
      <c r="W35" s="23">
        <v>450</v>
      </c>
      <c r="X35" s="23">
        <v>0</v>
      </c>
      <c r="Y35" s="22">
        <v>470</v>
      </c>
      <c r="Z35" s="23">
        <v>470</v>
      </c>
      <c r="AA35" s="23"/>
      <c r="AB35" s="18"/>
    </row>
    <row r="36" spans="1:28" ht="199.5" customHeight="1">
      <c r="A36" s="136">
        <v>906</v>
      </c>
      <c r="B36" s="193" t="s">
        <v>319</v>
      </c>
      <c r="C36" s="200"/>
      <c r="D36" s="201"/>
      <c r="E36" s="31" t="s">
        <v>40</v>
      </c>
      <c r="F36" s="30" t="s">
        <v>318</v>
      </c>
      <c r="G36" s="37" t="s">
        <v>54</v>
      </c>
      <c r="H36" s="38" t="s">
        <v>61</v>
      </c>
      <c r="I36" s="39" t="s">
        <v>56</v>
      </c>
      <c r="J36" s="5"/>
      <c r="K36" s="5"/>
      <c r="L36" s="5"/>
      <c r="M36" s="12"/>
      <c r="N36" s="12"/>
      <c r="O36" s="13"/>
      <c r="P36" s="21">
        <v>15</v>
      </c>
      <c r="Q36" s="21">
        <v>15</v>
      </c>
      <c r="R36" s="21">
        <v>126.7</v>
      </c>
      <c r="S36" s="22">
        <v>24.8</v>
      </c>
      <c r="T36" s="22">
        <v>24.8</v>
      </c>
      <c r="U36" s="23"/>
      <c r="V36" s="22">
        <v>44</v>
      </c>
      <c r="W36" s="23">
        <v>44</v>
      </c>
      <c r="X36" s="23"/>
      <c r="Y36" s="22">
        <v>44</v>
      </c>
      <c r="Z36" s="23">
        <v>44</v>
      </c>
      <c r="AA36" s="23">
        <v>0</v>
      </c>
      <c r="AB36" s="18"/>
    </row>
    <row r="37" spans="1:28" ht="199.5" customHeight="1">
      <c r="A37" s="136">
        <v>906</v>
      </c>
      <c r="B37" s="193" t="s">
        <v>291</v>
      </c>
      <c r="C37" s="200"/>
      <c r="D37" s="201"/>
      <c r="E37" s="31" t="s">
        <v>197</v>
      </c>
      <c r="F37" s="32" t="s">
        <v>38</v>
      </c>
      <c r="G37" s="37" t="s">
        <v>54</v>
      </c>
      <c r="H37" s="38" t="s">
        <v>231</v>
      </c>
      <c r="I37" s="39" t="s">
        <v>56</v>
      </c>
      <c r="J37" s="5"/>
      <c r="K37" s="5"/>
      <c r="L37" s="5"/>
      <c r="M37" s="12"/>
      <c r="N37" s="12"/>
      <c r="O37" s="13"/>
      <c r="P37" s="21">
        <v>0</v>
      </c>
      <c r="Q37" s="21">
        <v>0</v>
      </c>
      <c r="R37" s="21">
        <v>6</v>
      </c>
      <c r="S37" s="22">
        <v>8</v>
      </c>
      <c r="T37" s="22">
        <v>8</v>
      </c>
      <c r="U37" s="23"/>
      <c r="V37" s="22">
        <v>10</v>
      </c>
      <c r="W37" s="23">
        <v>10</v>
      </c>
      <c r="X37" s="23"/>
      <c r="Y37" s="22">
        <v>10</v>
      </c>
      <c r="Z37" s="23">
        <v>10</v>
      </c>
      <c r="AA37" s="23"/>
      <c r="AB37" s="18"/>
    </row>
    <row r="38" spans="1:28" ht="409.5" customHeight="1">
      <c r="A38" s="136">
        <v>906</v>
      </c>
      <c r="B38" s="197" t="s">
        <v>24</v>
      </c>
      <c r="C38" s="198"/>
      <c r="D38" s="199"/>
      <c r="E38" s="31" t="s">
        <v>41</v>
      </c>
      <c r="F38" s="30" t="s">
        <v>274</v>
      </c>
      <c r="G38" s="33" t="s">
        <v>54</v>
      </c>
      <c r="H38" s="34" t="s">
        <v>62</v>
      </c>
      <c r="I38" s="35" t="s">
        <v>56</v>
      </c>
      <c r="J38" s="5"/>
      <c r="K38" s="5"/>
      <c r="L38" s="5"/>
      <c r="M38" s="12"/>
      <c r="N38" s="12"/>
      <c r="O38" s="13"/>
      <c r="P38" s="24">
        <v>22998.5</v>
      </c>
      <c r="Q38" s="21">
        <v>22998.5</v>
      </c>
      <c r="R38" s="24">
        <v>18825.900000000001</v>
      </c>
      <c r="S38" s="22">
        <v>19458.7</v>
      </c>
      <c r="T38" s="22">
        <v>19458.7</v>
      </c>
      <c r="U38" s="23"/>
      <c r="V38" s="22">
        <v>18569</v>
      </c>
      <c r="W38" s="23">
        <v>18569</v>
      </c>
      <c r="X38" s="23"/>
      <c r="Y38" s="22">
        <v>19497.5</v>
      </c>
      <c r="Z38" s="23">
        <v>19497.5</v>
      </c>
      <c r="AA38" s="23">
        <v>0</v>
      </c>
      <c r="AB38" s="19"/>
    </row>
    <row r="39" spans="1:28" ht="203.25" customHeight="1">
      <c r="A39" s="136">
        <v>906</v>
      </c>
      <c r="B39" s="190" t="s">
        <v>317</v>
      </c>
      <c r="C39" s="191"/>
      <c r="D39" s="192"/>
      <c r="E39" s="160" t="s">
        <v>206</v>
      </c>
      <c r="F39" s="161" t="s">
        <v>38</v>
      </c>
      <c r="G39" s="152" t="s">
        <v>54</v>
      </c>
      <c r="H39" s="153" t="s">
        <v>236</v>
      </c>
      <c r="I39" s="154" t="s">
        <v>56</v>
      </c>
      <c r="J39" s="162"/>
      <c r="K39" s="162"/>
      <c r="L39" s="162"/>
      <c r="M39" s="163"/>
      <c r="N39" s="163"/>
      <c r="O39" s="164"/>
      <c r="P39" s="165">
        <v>0</v>
      </c>
      <c r="Q39" s="165">
        <v>0</v>
      </c>
      <c r="R39" s="165">
        <v>532.4</v>
      </c>
      <c r="S39" s="149">
        <v>25</v>
      </c>
      <c r="T39" s="149">
        <v>25</v>
      </c>
      <c r="U39" s="166"/>
      <c r="V39" s="149">
        <v>0</v>
      </c>
      <c r="W39" s="166">
        <v>0</v>
      </c>
      <c r="X39" s="166"/>
      <c r="Y39" s="149">
        <v>0</v>
      </c>
      <c r="Z39" s="166">
        <v>0</v>
      </c>
      <c r="AA39" s="166"/>
      <c r="AB39" s="167"/>
    </row>
    <row r="40" spans="1:28" ht="210.75" customHeight="1">
      <c r="A40" s="136">
        <v>906</v>
      </c>
      <c r="B40" s="183" t="s">
        <v>25</v>
      </c>
      <c r="C40" s="183"/>
      <c r="D40" s="183"/>
      <c r="E40" s="31" t="s">
        <v>43</v>
      </c>
      <c r="F40" s="32" t="s">
        <v>44</v>
      </c>
      <c r="G40" s="37" t="s">
        <v>54</v>
      </c>
      <c r="H40" s="38" t="s">
        <v>63</v>
      </c>
      <c r="I40" s="40" t="s">
        <v>56</v>
      </c>
      <c r="J40" s="5"/>
      <c r="K40" s="5"/>
      <c r="L40" s="5"/>
      <c r="M40" s="12"/>
      <c r="N40" s="12"/>
      <c r="O40" s="13"/>
      <c r="P40" s="21">
        <v>273.60000000000002</v>
      </c>
      <c r="Q40" s="21">
        <v>273.60000000000002</v>
      </c>
      <c r="R40" s="21">
        <v>369.3</v>
      </c>
      <c r="S40" s="22">
        <v>359.6</v>
      </c>
      <c r="T40" s="22">
        <v>359.6</v>
      </c>
      <c r="U40" s="22"/>
      <c r="V40" s="22">
        <v>0</v>
      </c>
      <c r="W40" s="22">
        <v>0</v>
      </c>
      <c r="X40" s="22"/>
      <c r="Y40" s="22">
        <v>0</v>
      </c>
      <c r="Z40" s="22">
        <v>0</v>
      </c>
      <c r="AA40" s="22"/>
      <c r="AB40" s="16"/>
    </row>
    <row r="41" spans="1:28" ht="213" customHeight="1">
      <c r="A41" s="136">
        <v>906</v>
      </c>
      <c r="B41" s="179" t="s">
        <v>26</v>
      </c>
      <c r="C41" s="180"/>
      <c r="D41" s="181"/>
      <c r="E41" s="31" t="s">
        <v>45</v>
      </c>
      <c r="F41" s="30" t="s">
        <v>46</v>
      </c>
      <c r="G41" s="33" t="s">
        <v>54</v>
      </c>
      <c r="H41" s="34" t="s">
        <v>62</v>
      </c>
      <c r="I41" s="42" t="s">
        <v>56</v>
      </c>
      <c r="J41" s="5"/>
      <c r="K41" s="5"/>
      <c r="L41" s="5"/>
      <c r="M41" s="12"/>
      <c r="N41" s="12"/>
      <c r="O41" s="13"/>
      <c r="P41" s="21">
        <v>4808.8999999999996</v>
      </c>
      <c r="Q41" s="21">
        <v>4808.8999999999996</v>
      </c>
      <c r="R41" s="21">
        <v>0</v>
      </c>
      <c r="S41" s="22"/>
      <c r="T41" s="22"/>
      <c r="U41" s="22"/>
      <c r="V41" s="22"/>
      <c r="W41" s="22"/>
      <c r="X41" s="22"/>
      <c r="Y41" s="22"/>
      <c r="Z41" s="22"/>
      <c r="AA41" s="22"/>
      <c r="AB41" s="16"/>
    </row>
    <row r="42" spans="1:28" ht="201" customHeight="1">
      <c r="A42" s="136">
        <v>906</v>
      </c>
      <c r="B42" s="179" t="s">
        <v>27</v>
      </c>
      <c r="C42" s="180"/>
      <c r="D42" s="181"/>
      <c r="E42" s="31" t="s">
        <v>47</v>
      </c>
      <c r="F42" s="32" t="s">
        <v>48</v>
      </c>
      <c r="G42" s="33" t="s">
        <v>64</v>
      </c>
      <c r="H42" s="34" t="s">
        <v>65</v>
      </c>
      <c r="I42" s="35">
        <v>41518</v>
      </c>
      <c r="J42" s="34"/>
      <c r="K42" s="5"/>
      <c r="L42" s="5"/>
      <c r="M42" s="5"/>
      <c r="N42" s="5"/>
      <c r="O42" s="14"/>
      <c r="P42" s="21">
        <v>677</v>
      </c>
      <c r="Q42" s="21">
        <v>677</v>
      </c>
      <c r="R42" s="21">
        <v>699.2</v>
      </c>
      <c r="S42" s="22">
        <v>697.2</v>
      </c>
      <c r="T42" s="22">
        <v>697.2</v>
      </c>
      <c r="U42" s="22"/>
      <c r="V42" s="22">
        <v>800</v>
      </c>
      <c r="W42" s="22">
        <v>800</v>
      </c>
      <c r="X42" s="22"/>
      <c r="Y42" s="22">
        <v>840</v>
      </c>
      <c r="Z42" s="22">
        <v>840</v>
      </c>
      <c r="AA42" s="22">
        <v>0</v>
      </c>
      <c r="AB42" s="16"/>
    </row>
    <row r="43" spans="1:28" ht="324.75" customHeight="1">
      <c r="A43" s="136">
        <v>906</v>
      </c>
      <c r="B43" s="179" t="s">
        <v>308</v>
      </c>
      <c r="C43" s="180"/>
      <c r="D43" s="181"/>
      <c r="E43" s="31" t="s">
        <v>49</v>
      </c>
      <c r="F43" s="32" t="s">
        <v>48</v>
      </c>
      <c r="G43" s="68" t="s">
        <v>66</v>
      </c>
      <c r="H43" s="68" t="s">
        <v>67</v>
      </c>
      <c r="I43" s="68" t="s">
        <v>68</v>
      </c>
      <c r="J43" s="97" t="s">
        <v>281</v>
      </c>
      <c r="K43" s="98" t="s">
        <v>282</v>
      </c>
      <c r="L43" s="150" t="s">
        <v>248</v>
      </c>
      <c r="M43" s="69"/>
      <c r="N43" s="5"/>
      <c r="O43" s="14"/>
      <c r="P43" s="21">
        <v>2086</v>
      </c>
      <c r="Q43" s="21">
        <v>2084.4</v>
      </c>
      <c r="R43" s="21">
        <v>2498.1</v>
      </c>
      <c r="S43" s="22">
        <v>1320</v>
      </c>
      <c r="T43" s="22">
        <v>1320</v>
      </c>
      <c r="U43" s="22"/>
      <c r="V43" s="22">
        <v>1968</v>
      </c>
      <c r="W43" s="22">
        <v>1968</v>
      </c>
      <c r="X43" s="22"/>
      <c r="Y43" s="22">
        <v>2066.4</v>
      </c>
      <c r="Z43" s="22">
        <v>2066.4</v>
      </c>
      <c r="AA43" s="22"/>
      <c r="AB43" s="16"/>
    </row>
    <row r="44" spans="1:28" ht="323.25" customHeight="1">
      <c r="A44" s="136">
        <v>906</v>
      </c>
      <c r="B44" s="193" t="s">
        <v>28</v>
      </c>
      <c r="C44" s="200"/>
      <c r="D44" s="201"/>
      <c r="E44" s="30" t="s">
        <v>50</v>
      </c>
      <c r="F44" s="32" t="s">
        <v>51</v>
      </c>
      <c r="G44" s="43" t="s">
        <v>69</v>
      </c>
      <c r="H44" s="44" t="s">
        <v>70</v>
      </c>
      <c r="I44" s="70" t="s">
        <v>71</v>
      </c>
      <c r="J44" s="40"/>
      <c r="K44" s="5"/>
      <c r="L44" s="5"/>
      <c r="M44" s="5"/>
      <c r="N44" s="5"/>
      <c r="O44" s="14"/>
      <c r="P44" s="21">
        <v>1679</v>
      </c>
      <c r="Q44" s="21">
        <v>1679</v>
      </c>
      <c r="R44" s="21">
        <v>1370.9</v>
      </c>
      <c r="S44" s="22">
        <v>1550.3</v>
      </c>
      <c r="T44" s="22">
        <v>1550.3</v>
      </c>
      <c r="U44" s="22"/>
      <c r="V44" s="22">
        <v>1346</v>
      </c>
      <c r="W44" s="22">
        <v>1346</v>
      </c>
      <c r="X44" s="22"/>
      <c r="Y44" s="22">
        <v>1413.3</v>
      </c>
      <c r="Z44" s="22">
        <v>1413.3</v>
      </c>
      <c r="AA44" s="22">
        <v>0</v>
      </c>
      <c r="AB44" s="16"/>
    </row>
    <row r="45" spans="1:28" ht="307.5" customHeight="1">
      <c r="A45" s="136">
        <v>906</v>
      </c>
      <c r="B45" s="179" t="s">
        <v>29</v>
      </c>
      <c r="C45" s="180"/>
      <c r="D45" s="181"/>
      <c r="E45" s="31" t="s">
        <v>52</v>
      </c>
      <c r="F45" s="32" t="s">
        <v>38</v>
      </c>
      <c r="G45" s="48" t="s">
        <v>72</v>
      </c>
      <c r="H45" s="49" t="s">
        <v>73</v>
      </c>
      <c r="I45" s="49" t="s">
        <v>71</v>
      </c>
      <c r="J45" s="41"/>
      <c r="K45" s="5"/>
      <c r="L45" s="5"/>
      <c r="M45" s="69"/>
      <c r="N45" s="5"/>
      <c r="O45" s="17"/>
      <c r="P45" s="169">
        <f t="shared" ref="P45:AA45" si="4">P46+P47+P48+P49</f>
        <v>16272.1</v>
      </c>
      <c r="Q45" s="169">
        <f t="shared" si="4"/>
        <v>16244.000000000002</v>
      </c>
      <c r="R45" s="169">
        <f t="shared" si="4"/>
        <v>15895.6</v>
      </c>
      <c r="S45" s="169">
        <f t="shared" si="4"/>
        <v>15708.699999999999</v>
      </c>
      <c r="T45" s="169">
        <f t="shared" si="4"/>
        <v>15708.699999999999</v>
      </c>
      <c r="U45" s="169">
        <f t="shared" si="4"/>
        <v>0</v>
      </c>
      <c r="V45" s="169">
        <f t="shared" si="4"/>
        <v>14160.4</v>
      </c>
      <c r="W45" s="169">
        <f t="shared" si="4"/>
        <v>14160.4</v>
      </c>
      <c r="X45" s="169">
        <f t="shared" si="4"/>
        <v>0</v>
      </c>
      <c r="Y45" s="169">
        <f t="shared" si="4"/>
        <v>14868.400000000001</v>
      </c>
      <c r="Z45" s="169">
        <f t="shared" si="4"/>
        <v>14868.400000000001</v>
      </c>
      <c r="AA45" s="169">
        <f t="shared" si="4"/>
        <v>0</v>
      </c>
      <c r="AB45" s="18"/>
    </row>
    <row r="46" spans="1:28" ht="264" customHeight="1">
      <c r="A46" s="136">
        <v>906</v>
      </c>
      <c r="B46" s="179" t="s">
        <v>75</v>
      </c>
      <c r="C46" s="180"/>
      <c r="D46" s="181"/>
      <c r="E46" s="31" t="s">
        <v>52</v>
      </c>
      <c r="F46" s="32" t="s">
        <v>38</v>
      </c>
      <c r="G46" s="48" t="s">
        <v>72</v>
      </c>
      <c r="H46" s="49" t="s">
        <v>73</v>
      </c>
      <c r="I46" s="49" t="s">
        <v>71</v>
      </c>
      <c r="J46" s="41"/>
      <c r="K46" s="5"/>
      <c r="L46" s="5"/>
      <c r="M46" s="69"/>
      <c r="N46" s="5"/>
      <c r="O46" s="17"/>
      <c r="P46" s="22">
        <v>15671.5</v>
      </c>
      <c r="Q46" s="21">
        <v>15671.5</v>
      </c>
      <c r="R46" s="22">
        <v>15391.6</v>
      </c>
      <c r="S46" s="22">
        <v>15348.5</v>
      </c>
      <c r="T46" s="22">
        <v>15348.5</v>
      </c>
      <c r="U46" s="23"/>
      <c r="V46" s="22">
        <v>13654</v>
      </c>
      <c r="W46" s="23">
        <v>13654</v>
      </c>
      <c r="X46" s="23"/>
      <c r="Y46" s="22">
        <v>14336.7</v>
      </c>
      <c r="Z46" s="23">
        <v>14336.7</v>
      </c>
      <c r="AA46" s="22">
        <v>0</v>
      </c>
      <c r="AB46" s="18"/>
    </row>
    <row r="47" spans="1:28" ht="288.75" customHeight="1">
      <c r="A47" s="136">
        <v>906</v>
      </c>
      <c r="B47" s="179" t="s">
        <v>76</v>
      </c>
      <c r="C47" s="180"/>
      <c r="D47" s="181"/>
      <c r="E47" s="31" t="s">
        <v>52</v>
      </c>
      <c r="F47" s="32" t="s">
        <v>38</v>
      </c>
      <c r="G47" s="48" t="s">
        <v>72</v>
      </c>
      <c r="H47" s="49" t="s">
        <v>73</v>
      </c>
      <c r="I47" s="49" t="s">
        <v>71</v>
      </c>
      <c r="J47" s="41"/>
      <c r="K47" s="5"/>
      <c r="L47" s="5"/>
      <c r="M47" s="69"/>
      <c r="N47" s="5"/>
      <c r="O47" s="17"/>
      <c r="P47" s="22">
        <v>390</v>
      </c>
      <c r="Q47" s="21">
        <v>363.2</v>
      </c>
      <c r="R47" s="22">
        <v>232</v>
      </c>
      <c r="S47" s="22">
        <v>207.9</v>
      </c>
      <c r="T47" s="22">
        <v>207.9</v>
      </c>
      <c r="U47" s="23"/>
      <c r="V47" s="22">
        <v>344</v>
      </c>
      <c r="W47" s="23">
        <v>344</v>
      </c>
      <c r="X47" s="23"/>
      <c r="Y47" s="22">
        <v>361.2</v>
      </c>
      <c r="Z47" s="23">
        <v>361.2</v>
      </c>
      <c r="AA47" s="22">
        <v>0</v>
      </c>
      <c r="AB47" s="18"/>
    </row>
    <row r="48" spans="1:28" ht="261.75" customHeight="1">
      <c r="A48" s="136">
        <v>906</v>
      </c>
      <c r="B48" s="179" t="s">
        <v>77</v>
      </c>
      <c r="C48" s="180"/>
      <c r="D48" s="181"/>
      <c r="E48" s="31" t="s">
        <v>52</v>
      </c>
      <c r="F48" s="32" t="s">
        <v>38</v>
      </c>
      <c r="G48" s="48" t="s">
        <v>72</v>
      </c>
      <c r="H48" s="49" t="s">
        <v>73</v>
      </c>
      <c r="I48" s="49" t="s">
        <v>71</v>
      </c>
      <c r="J48" s="41"/>
      <c r="K48" s="5"/>
      <c r="L48" s="5"/>
      <c r="M48" s="69"/>
      <c r="N48" s="5"/>
      <c r="O48" s="14"/>
      <c r="P48" s="22">
        <v>167.5</v>
      </c>
      <c r="Q48" s="21">
        <v>166.2</v>
      </c>
      <c r="R48" s="22">
        <v>152.19999999999999</v>
      </c>
      <c r="S48" s="22">
        <v>152.30000000000001</v>
      </c>
      <c r="T48" s="22">
        <v>152.30000000000001</v>
      </c>
      <c r="U48" s="23"/>
      <c r="V48" s="22">
        <v>128.4</v>
      </c>
      <c r="W48" s="23">
        <v>128.4</v>
      </c>
      <c r="X48" s="23"/>
      <c r="Y48" s="22">
        <v>134.80000000000001</v>
      </c>
      <c r="Z48" s="23">
        <v>134.80000000000001</v>
      </c>
      <c r="AA48" s="22">
        <v>0</v>
      </c>
      <c r="AB48" s="18"/>
    </row>
    <row r="49" spans="1:28" ht="253.5" customHeight="1">
      <c r="A49" s="136">
        <v>906</v>
      </c>
      <c r="B49" s="179" t="s">
        <v>78</v>
      </c>
      <c r="C49" s="180"/>
      <c r="D49" s="181"/>
      <c r="E49" s="31" t="s">
        <v>52</v>
      </c>
      <c r="F49" s="32" t="s">
        <v>38</v>
      </c>
      <c r="G49" s="48" t="s">
        <v>72</v>
      </c>
      <c r="H49" s="49" t="s">
        <v>73</v>
      </c>
      <c r="I49" s="49" t="s">
        <v>71</v>
      </c>
      <c r="J49" s="41"/>
      <c r="K49" s="5"/>
      <c r="L49" s="5"/>
      <c r="M49" s="69"/>
      <c r="N49" s="5"/>
      <c r="O49" s="14"/>
      <c r="P49" s="22">
        <v>43.1</v>
      </c>
      <c r="Q49" s="21">
        <v>43.1</v>
      </c>
      <c r="R49" s="22">
        <v>119.8</v>
      </c>
      <c r="S49" s="22"/>
      <c r="T49" s="22"/>
      <c r="U49" s="23"/>
      <c r="V49" s="22">
        <v>34</v>
      </c>
      <c r="W49" s="23">
        <v>34</v>
      </c>
      <c r="X49" s="23"/>
      <c r="Y49" s="22">
        <v>35.700000000000003</v>
      </c>
      <c r="Z49" s="23">
        <v>35.700000000000003</v>
      </c>
      <c r="AA49" s="22">
        <v>0</v>
      </c>
      <c r="AB49" s="18"/>
    </row>
    <row r="50" spans="1:28" ht="169.5" customHeight="1">
      <c r="A50" s="136">
        <v>906</v>
      </c>
      <c r="B50" s="179" t="s">
        <v>30</v>
      </c>
      <c r="C50" s="180"/>
      <c r="D50" s="181"/>
      <c r="E50" s="31" t="s">
        <v>53</v>
      </c>
      <c r="F50" s="32" t="s">
        <v>42</v>
      </c>
      <c r="G50" s="48" t="s">
        <v>72</v>
      </c>
      <c r="H50" s="49" t="s">
        <v>73</v>
      </c>
      <c r="I50" s="49" t="s">
        <v>71</v>
      </c>
      <c r="J50" s="41"/>
      <c r="K50" s="5"/>
      <c r="L50" s="5"/>
      <c r="M50" s="69"/>
      <c r="N50" s="5"/>
      <c r="O50" s="14"/>
      <c r="P50" s="159">
        <f t="shared" ref="P50:AA50" si="5">P51+P52+P53</f>
        <v>4441.8999999999996</v>
      </c>
      <c r="Q50" s="159">
        <f t="shared" si="5"/>
        <v>4368</v>
      </c>
      <c r="R50" s="159">
        <f t="shared" si="5"/>
        <v>4365.3999999999996</v>
      </c>
      <c r="S50" s="159">
        <f t="shared" si="5"/>
        <v>4288.5</v>
      </c>
      <c r="T50" s="159">
        <f t="shared" si="5"/>
        <v>4288.5</v>
      </c>
      <c r="U50" s="159">
        <f t="shared" si="5"/>
        <v>0</v>
      </c>
      <c r="V50" s="159">
        <f t="shared" si="5"/>
        <v>3702.9</v>
      </c>
      <c r="W50" s="159">
        <f t="shared" si="5"/>
        <v>3702.9</v>
      </c>
      <c r="X50" s="159">
        <f t="shared" si="5"/>
        <v>0</v>
      </c>
      <c r="Y50" s="159">
        <f t="shared" si="5"/>
        <v>3888</v>
      </c>
      <c r="Z50" s="159">
        <f t="shared" si="5"/>
        <v>3888</v>
      </c>
      <c r="AA50" s="159">
        <f t="shared" si="5"/>
        <v>0</v>
      </c>
      <c r="AB50" s="18"/>
    </row>
    <row r="51" spans="1:28" ht="272.25" customHeight="1">
      <c r="A51" s="136">
        <v>906</v>
      </c>
      <c r="B51" s="179" t="s">
        <v>79</v>
      </c>
      <c r="C51" s="180"/>
      <c r="D51" s="181"/>
      <c r="E51" s="31" t="s">
        <v>53</v>
      </c>
      <c r="F51" s="32" t="s">
        <v>42</v>
      </c>
      <c r="G51" s="48" t="s">
        <v>72</v>
      </c>
      <c r="H51" s="49" t="s">
        <v>73</v>
      </c>
      <c r="I51" s="49" t="s">
        <v>71</v>
      </c>
      <c r="J51" s="41"/>
      <c r="K51" s="5"/>
      <c r="L51" s="5"/>
      <c r="M51" s="41"/>
      <c r="N51" s="5"/>
      <c r="O51" s="14"/>
      <c r="P51" s="22">
        <v>3864.9</v>
      </c>
      <c r="Q51" s="21">
        <v>3864.9</v>
      </c>
      <c r="R51" s="22">
        <v>3793.4</v>
      </c>
      <c r="S51" s="22">
        <v>3742</v>
      </c>
      <c r="T51" s="22">
        <v>3742</v>
      </c>
      <c r="U51" s="23"/>
      <c r="V51" s="22">
        <v>3222.1</v>
      </c>
      <c r="W51" s="23">
        <v>3222.1</v>
      </c>
      <c r="X51" s="23"/>
      <c r="Y51" s="22">
        <v>3383.2</v>
      </c>
      <c r="Z51" s="23">
        <v>3383.2</v>
      </c>
      <c r="AA51" s="22">
        <v>0</v>
      </c>
      <c r="AB51" s="18"/>
    </row>
    <row r="52" spans="1:28" ht="279" customHeight="1">
      <c r="A52" s="136">
        <v>906</v>
      </c>
      <c r="B52" s="179" t="s">
        <v>80</v>
      </c>
      <c r="C52" s="180"/>
      <c r="D52" s="181"/>
      <c r="E52" s="31" t="s">
        <v>53</v>
      </c>
      <c r="F52" s="32" t="s">
        <v>42</v>
      </c>
      <c r="G52" s="48" t="s">
        <v>72</v>
      </c>
      <c r="H52" s="49" t="s">
        <v>73</v>
      </c>
      <c r="I52" s="49" t="s">
        <v>71</v>
      </c>
      <c r="J52" s="41"/>
      <c r="K52" s="5"/>
      <c r="L52" s="5"/>
      <c r="M52" s="41"/>
      <c r="N52" s="5"/>
      <c r="O52" s="14"/>
      <c r="P52" s="22">
        <v>399</v>
      </c>
      <c r="Q52" s="21">
        <v>399</v>
      </c>
      <c r="R52" s="22">
        <v>426.1</v>
      </c>
      <c r="S52" s="22">
        <v>386.4</v>
      </c>
      <c r="T52" s="22">
        <v>386.4</v>
      </c>
      <c r="U52" s="23"/>
      <c r="V52" s="22">
        <v>360.8</v>
      </c>
      <c r="W52" s="23">
        <v>360.8</v>
      </c>
      <c r="X52" s="23"/>
      <c r="Y52" s="22">
        <v>378.8</v>
      </c>
      <c r="Z52" s="23">
        <v>378.8</v>
      </c>
      <c r="AA52" s="22">
        <v>0</v>
      </c>
      <c r="AB52" s="18"/>
    </row>
    <row r="53" spans="1:28" ht="252.75" customHeight="1">
      <c r="A53" s="136">
        <v>906</v>
      </c>
      <c r="B53" s="179" t="s">
        <v>81</v>
      </c>
      <c r="C53" s="180"/>
      <c r="D53" s="181"/>
      <c r="E53" s="31" t="s">
        <v>53</v>
      </c>
      <c r="F53" s="32" t="s">
        <v>42</v>
      </c>
      <c r="G53" s="48" t="s">
        <v>72</v>
      </c>
      <c r="H53" s="49" t="s">
        <v>73</v>
      </c>
      <c r="I53" s="49" t="s">
        <v>71</v>
      </c>
      <c r="J53" s="41"/>
      <c r="K53" s="5"/>
      <c r="L53" s="5"/>
      <c r="M53" s="71"/>
      <c r="N53" s="5"/>
      <c r="O53" s="14"/>
      <c r="P53" s="22">
        <v>178</v>
      </c>
      <c r="Q53" s="21">
        <v>104.1</v>
      </c>
      <c r="R53" s="22">
        <v>145.9</v>
      </c>
      <c r="S53" s="22">
        <v>160.1</v>
      </c>
      <c r="T53" s="22">
        <v>160.1</v>
      </c>
      <c r="U53" s="23"/>
      <c r="V53" s="22">
        <v>120</v>
      </c>
      <c r="W53" s="23">
        <v>120</v>
      </c>
      <c r="X53" s="23"/>
      <c r="Y53" s="22">
        <v>126</v>
      </c>
      <c r="Z53" s="23">
        <v>126</v>
      </c>
      <c r="AA53" s="22"/>
      <c r="AB53" s="18"/>
    </row>
    <row r="54" spans="1:28" ht="45.75" customHeight="1">
      <c r="A54" s="158">
        <v>907</v>
      </c>
      <c r="B54" s="187" t="s">
        <v>82</v>
      </c>
      <c r="C54" s="188"/>
      <c r="D54" s="189"/>
      <c r="E54" s="58"/>
      <c r="F54" s="59" t="s">
        <v>11</v>
      </c>
      <c r="G54" s="82"/>
      <c r="H54" s="83"/>
      <c r="I54" s="83"/>
      <c r="J54" s="84"/>
      <c r="K54" s="84"/>
      <c r="L54" s="85"/>
      <c r="M54" s="86"/>
      <c r="N54" s="86"/>
      <c r="O54" s="86"/>
      <c r="P54" s="87">
        <f t="shared" ref="P54:AA54" si="6">P55+P56+P57+P58+P59+P60+P61+P62+P63+P64+P65</f>
        <v>16936.900000000001</v>
      </c>
      <c r="Q54" s="87">
        <f t="shared" si="6"/>
        <v>16936.7</v>
      </c>
      <c r="R54" s="87">
        <f t="shared" si="6"/>
        <v>15727.999999999998</v>
      </c>
      <c r="S54" s="87">
        <f t="shared" si="6"/>
        <v>17472.899999999998</v>
      </c>
      <c r="T54" s="87">
        <f t="shared" si="6"/>
        <v>17472.899999999998</v>
      </c>
      <c r="U54" s="87">
        <f t="shared" si="6"/>
        <v>0</v>
      </c>
      <c r="V54" s="87">
        <f t="shared" si="6"/>
        <v>17285.099999999999</v>
      </c>
      <c r="W54" s="87">
        <f t="shared" si="6"/>
        <v>17285.099999999999</v>
      </c>
      <c r="X54" s="87">
        <f t="shared" si="6"/>
        <v>0</v>
      </c>
      <c r="Y54" s="87">
        <f t="shared" si="6"/>
        <v>18127.900000000001</v>
      </c>
      <c r="Z54" s="87">
        <f t="shared" si="6"/>
        <v>18127.900000000001</v>
      </c>
      <c r="AA54" s="87">
        <f t="shared" si="6"/>
        <v>0</v>
      </c>
      <c r="AB54" s="84"/>
    </row>
    <row r="55" spans="1:28" ht="197.25" customHeight="1">
      <c r="A55" s="136">
        <v>907</v>
      </c>
      <c r="B55" s="179" t="s">
        <v>20</v>
      </c>
      <c r="C55" s="180"/>
      <c r="D55" s="181"/>
      <c r="E55" s="31" t="s">
        <v>31</v>
      </c>
      <c r="F55" s="30" t="s">
        <v>32</v>
      </c>
      <c r="G55" s="43" t="s">
        <v>54</v>
      </c>
      <c r="H55" s="44" t="s">
        <v>55</v>
      </c>
      <c r="I55" s="70" t="s">
        <v>56</v>
      </c>
      <c r="J55" s="74"/>
      <c r="K55" s="74"/>
      <c r="L55" s="74"/>
      <c r="M55" s="74"/>
      <c r="N55" s="74"/>
      <c r="O55" s="5"/>
      <c r="P55" s="52">
        <v>590.70000000000005</v>
      </c>
      <c r="Q55" s="52">
        <v>590.70000000000005</v>
      </c>
      <c r="R55" s="52">
        <v>618.5</v>
      </c>
      <c r="S55" s="72">
        <v>611.5</v>
      </c>
      <c r="T55" s="72">
        <v>611.5</v>
      </c>
      <c r="U55" s="72"/>
      <c r="V55" s="72">
        <v>627</v>
      </c>
      <c r="W55" s="72">
        <v>627</v>
      </c>
      <c r="X55" s="72"/>
      <c r="Y55" s="72">
        <v>658.3</v>
      </c>
      <c r="Z55" s="72">
        <v>658.3</v>
      </c>
      <c r="AA55" s="72"/>
      <c r="AB55" s="50"/>
    </row>
    <row r="56" spans="1:28" ht="197.25" customHeight="1">
      <c r="A56" s="136">
        <v>907</v>
      </c>
      <c r="B56" s="179" t="s">
        <v>20</v>
      </c>
      <c r="C56" s="180"/>
      <c r="D56" s="181"/>
      <c r="E56" s="31" t="s">
        <v>31</v>
      </c>
      <c r="F56" s="30" t="s">
        <v>126</v>
      </c>
      <c r="G56" s="43" t="s">
        <v>54</v>
      </c>
      <c r="H56" s="44" t="s">
        <v>55</v>
      </c>
      <c r="I56" s="70" t="s">
        <v>56</v>
      </c>
      <c r="J56" s="74"/>
      <c r="K56" s="74"/>
      <c r="L56" s="74"/>
      <c r="M56" s="74"/>
      <c r="N56" s="74"/>
      <c r="O56" s="5"/>
      <c r="P56" s="52">
        <v>752.5</v>
      </c>
      <c r="Q56" s="52">
        <v>752.5</v>
      </c>
      <c r="R56" s="52">
        <v>2236.1</v>
      </c>
      <c r="S56" s="72">
        <v>2096</v>
      </c>
      <c r="T56" s="72">
        <v>2096</v>
      </c>
      <c r="U56" s="72"/>
      <c r="V56" s="72">
        <v>2182.8000000000002</v>
      </c>
      <c r="W56" s="72">
        <v>2182.8000000000002</v>
      </c>
      <c r="X56" s="72"/>
      <c r="Y56" s="72">
        <v>2291.9</v>
      </c>
      <c r="Z56" s="72">
        <v>2291.9</v>
      </c>
      <c r="AA56" s="72"/>
      <c r="AB56" s="50"/>
    </row>
    <row r="57" spans="1:28" ht="197.25" customHeight="1">
      <c r="A57" s="136">
        <v>907</v>
      </c>
      <c r="B57" s="179" t="s">
        <v>21</v>
      </c>
      <c r="C57" s="180"/>
      <c r="D57" s="181"/>
      <c r="E57" s="31" t="s">
        <v>33</v>
      </c>
      <c r="F57" s="32" t="s">
        <v>93</v>
      </c>
      <c r="G57" s="33" t="s">
        <v>54</v>
      </c>
      <c r="H57" s="34" t="s">
        <v>57</v>
      </c>
      <c r="I57" s="35" t="s">
        <v>56</v>
      </c>
      <c r="J57" s="5"/>
      <c r="K57" s="5"/>
      <c r="L57" s="5"/>
      <c r="M57" s="5"/>
      <c r="N57" s="5"/>
      <c r="O57" s="5"/>
      <c r="P57" s="52">
        <v>656.1</v>
      </c>
      <c r="Q57" s="52">
        <v>656.1</v>
      </c>
      <c r="R57" s="52">
        <v>625.70000000000005</v>
      </c>
      <c r="S57" s="72">
        <v>600.9</v>
      </c>
      <c r="T57" s="72">
        <v>600.9</v>
      </c>
      <c r="U57" s="72"/>
      <c r="V57" s="72">
        <v>677.1</v>
      </c>
      <c r="W57" s="72">
        <v>677.1</v>
      </c>
      <c r="X57" s="72"/>
      <c r="Y57" s="72">
        <v>710.9</v>
      </c>
      <c r="Z57" s="72">
        <v>710.9</v>
      </c>
      <c r="AA57" s="72"/>
      <c r="AB57" s="50" t="s">
        <v>92</v>
      </c>
    </row>
    <row r="58" spans="1:28" ht="197.25" customHeight="1">
      <c r="A58" s="136">
        <v>907</v>
      </c>
      <c r="B58" s="183" t="s">
        <v>94</v>
      </c>
      <c r="C58" s="183"/>
      <c r="D58" s="183"/>
      <c r="E58" s="31" t="s">
        <v>95</v>
      </c>
      <c r="F58" s="32" t="s">
        <v>96</v>
      </c>
      <c r="G58" s="33" t="s">
        <v>54</v>
      </c>
      <c r="H58" s="34" t="s">
        <v>97</v>
      </c>
      <c r="I58" s="35" t="s">
        <v>56</v>
      </c>
      <c r="J58" s="41"/>
      <c r="K58" s="41"/>
      <c r="L58" s="41"/>
      <c r="M58" s="5"/>
      <c r="N58" s="5"/>
      <c r="O58" s="5"/>
      <c r="P58" s="52">
        <v>3905.8</v>
      </c>
      <c r="Q58" s="52">
        <v>3905.8</v>
      </c>
      <c r="R58" s="52">
        <v>3476.4</v>
      </c>
      <c r="S58" s="72">
        <v>4662.5</v>
      </c>
      <c r="T58" s="72">
        <v>4662.5</v>
      </c>
      <c r="U58" s="72"/>
      <c r="V58" s="72">
        <v>3945.7</v>
      </c>
      <c r="W58" s="72">
        <v>3945.7</v>
      </c>
      <c r="X58" s="72"/>
      <c r="Y58" s="72">
        <v>4143</v>
      </c>
      <c r="Z58" s="72">
        <v>4143</v>
      </c>
      <c r="AA58" s="72"/>
      <c r="AB58" s="50" t="s">
        <v>92</v>
      </c>
    </row>
    <row r="59" spans="1:28" ht="197.25" customHeight="1">
      <c r="A59" s="136">
        <v>907</v>
      </c>
      <c r="B59" s="183" t="s">
        <v>98</v>
      </c>
      <c r="C59" s="183"/>
      <c r="D59" s="183"/>
      <c r="E59" s="31" t="s">
        <v>99</v>
      </c>
      <c r="F59" s="32" t="s">
        <v>96</v>
      </c>
      <c r="G59" s="33" t="s">
        <v>54</v>
      </c>
      <c r="H59" s="34" t="s">
        <v>100</v>
      </c>
      <c r="I59" s="35" t="s">
        <v>56</v>
      </c>
      <c r="J59" s="41"/>
      <c r="K59" s="41"/>
      <c r="L59" s="41"/>
      <c r="M59" s="5"/>
      <c r="N59" s="5"/>
      <c r="O59" s="5"/>
      <c r="P59" s="52">
        <v>7074.1</v>
      </c>
      <c r="Q59" s="52">
        <v>7074.1</v>
      </c>
      <c r="R59" s="52">
        <v>5776.8</v>
      </c>
      <c r="S59" s="72">
        <v>5913</v>
      </c>
      <c r="T59" s="72">
        <v>5913</v>
      </c>
      <c r="U59" s="72"/>
      <c r="V59" s="72">
        <v>6107.9</v>
      </c>
      <c r="W59" s="72">
        <v>6107.9</v>
      </c>
      <c r="X59" s="72"/>
      <c r="Y59" s="72">
        <v>6413.3</v>
      </c>
      <c r="Z59" s="72">
        <v>6413.3</v>
      </c>
      <c r="AA59" s="72"/>
      <c r="AB59" s="50" t="s">
        <v>92</v>
      </c>
    </row>
    <row r="60" spans="1:28" ht="312" customHeight="1">
      <c r="A60" s="136">
        <v>907</v>
      </c>
      <c r="B60" s="179" t="s">
        <v>22</v>
      </c>
      <c r="C60" s="180"/>
      <c r="D60" s="181"/>
      <c r="E60" s="31" t="s">
        <v>37</v>
      </c>
      <c r="F60" s="32" t="s">
        <v>96</v>
      </c>
      <c r="G60" s="33" t="s">
        <v>54</v>
      </c>
      <c r="H60" s="34" t="s">
        <v>59</v>
      </c>
      <c r="I60" s="42" t="s">
        <v>56</v>
      </c>
      <c r="J60" s="41"/>
      <c r="K60" s="41"/>
      <c r="L60" s="41"/>
      <c r="M60" s="5"/>
      <c r="N60" s="5"/>
      <c r="O60" s="5"/>
      <c r="P60" s="52">
        <v>0</v>
      </c>
      <c r="Q60" s="52">
        <v>0</v>
      </c>
      <c r="R60" s="52">
        <v>0</v>
      </c>
      <c r="S60" s="72">
        <v>0</v>
      </c>
      <c r="T60" s="72">
        <v>0</v>
      </c>
      <c r="U60" s="72"/>
      <c r="V60" s="72">
        <v>20</v>
      </c>
      <c r="W60" s="72">
        <v>20</v>
      </c>
      <c r="X60" s="72"/>
      <c r="Y60" s="72">
        <v>0</v>
      </c>
      <c r="Z60" s="72">
        <v>0</v>
      </c>
      <c r="AA60" s="72"/>
      <c r="AB60" s="50"/>
    </row>
    <row r="61" spans="1:28" ht="297.75" customHeight="1">
      <c r="A61" s="136">
        <v>907</v>
      </c>
      <c r="B61" s="229" t="s">
        <v>101</v>
      </c>
      <c r="C61" s="229"/>
      <c r="D61" s="229"/>
      <c r="E61" s="31" t="s">
        <v>102</v>
      </c>
      <c r="F61" s="32" t="s">
        <v>51</v>
      </c>
      <c r="G61" s="33" t="s">
        <v>69</v>
      </c>
      <c r="H61" s="34" t="s">
        <v>70</v>
      </c>
      <c r="I61" s="35" t="s">
        <v>71</v>
      </c>
      <c r="J61" s="45" t="s">
        <v>103</v>
      </c>
      <c r="K61" s="46" t="s">
        <v>104</v>
      </c>
      <c r="L61" s="47" t="s">
        <v>105</v>
      </c>
      <c r="M61" s="41"/>
      <c r="N61" s="5"/>
      <c r="O61" s="5"/>
      <c r="P61" s="52">
        <v>271</v>
      </c>
      <c r="Q61" s="52">
        <v>270.8</v>
      </c>
      <c r="R61" s="52">
        <v>252.4</v>
      </c>
      <c r="S61" s="72">
        <v>251</v>
      </c>
      <c r="T61" s="72">
        <v>251</v>
      </c>
      <c r="U61" s="72"/>
      <c r="V61" s="72">
        <v>223</v>
      </c>
      <c r="W61" s="72">
        <v>223</v>
      </c>
      <c r="X61" s="72"/>
      <c r="Y61" s="72">
        <v>234.1</v>
      </c>
      <c r="Z61" s="72">
        <v>234.1</v>
      </c>
      <c r="AA61" s="72"/>
      <c r="AB61" s="5"/>
    </row>
    <row r="62" spans="1:28" ht="291.75" customHeight="1">
      <c r="A62" s="136">
        <v>907</v>
      </c>
      <c r="B62" s="183" t="s">
        <v>28</v>
      </c>
      <c r="C62" s="183"/>
      <c r="D62" s="183"/>
      <c r="E62" s="31" t="s">
        <v>50</v>
      </c>
      <c r="F62" s="32" t="s">
        <v>51</v>
      </c>
      <c r="G62" s="33" t="s">
        <v>69</v>
      </c>
      <c r="H62" s="34" t="s">
        <v>70</v>
      </c>
      <c r="I62" s="35" t="s">
        <v>71</v>
      </c>
      <c r="J62" s="45" t="s">
        <v>87</v>
      </c>
      <c r="K62" s="46" t="s">
        <v>88</v>
      </c>
      <c r="L62" s="47" t="s">
        <v>89</v>
      </c>
      <c r="M62" s="75"/>
      <c r="N62" s="76"/>
      <c r="O62" s="76"/>
      <c r="P62" s="73">
        <v>107</v>
      </c>
      <c r="Q62" s="73">
        <v>107</v>
      </c>
      <c r="R62" s="73">
        <v>97.4</v>
      </c>
      <c r="S62" s="72">
        <v>220</v>
      </c>
      <c r="T62" s="72">
        <v>220</v>
      </c>
      <c r="U62" s="72"/>
      <c r="V62" s="72">
        <v>120</v>
      </c>
      <c r="W62" s="72">
        <v>120</v>
      </c>
      <c r="X62" s="72"/>
      <c r="Y62" s="72">
        <v>126</v>
      </c>
      <c r="Z62" s="72">
        <v>126</v>
      </c>
      <c r="AA62" s="72"/>
      <c r="AB62" s="76"/>
    </row>
    <row r="63" spans="1:28" ht="197.25" customHeight="1">
      <c r="A63" s="136">
        <v>907</v>
      </c>
      <c r="B63" s="233" t="s">
        <v>106</v>
      </c>
      <c r="C63" s="233"/>
      <c r="D63" s="233"/>
      <c r="E63" s="77" t="s">
        <v>107</v>
      </c>
      <c r="F63" s="78" t="s">
        <v>96</v>
      </c>
      <c r="G63" s="37" t="s">
        <v>54</v>
      </c>
      <c r="H63" s="38" t="s">
        <v>108</v>
      </c>
      <c r="I63" s="38" t="s">
        <v>56</v>
      </c>
      <c r="J63" s="79"/>
      <c r="K63" s="79"/>
      <c r="L63" s="79"/>
      <c r="M63" s="75"/>
      <c r="N63" s="76"/>
      <c r="O63" s="76"/>
      <c r="P63" s="73">
        <v>1248.5</v>
      </c>
      <c r="Q63" s="73">
        <v>1248.5</v>
      </c>
      <c r="R63" s="73">
        <v>815.9</v>
      </c>
      <c r="S63" s="72">
        <v>864.4</v>
      </c>
      <c r="T63" s="72">
        <v>864.4</v>
      </c>
      <c r="U63" s="72"/>
      <c r="V63" s="72">
        <v>957.3</v>
      </c>
      <c r="W63" s="72">
        <v>957.3</v>
      </c>
      <c r="X63" s="72"/>
      <c r="Y63" s="72">
        <v>1005.2</v>
      </c>
      <c r="Z63" s="72">
        <v>1005.2</v>
      </c>
      <c r="AA63" s="72"/>
      <c r="AB63" s="80" t="s">
        <v>92</v>
      </c>
    </row>
    <row r="64" spans="1:28" ht="225" customHeight="1">
      <c r="A64" s="136">
        <v>907</v>
      </c>
      <c r="B64" s="179" t="s">
        <v>292</v>
      </c>
      <c r="C64" s="180"/>
      <c r="D64" s="181"/>
      <c r="E64" s="77" t="s">
        <v>197</v>
      </c>
      <c r="F64" s="78" t="s">
        <v>96</v>
      </c>
      <c r="G64" s="152" t="s">
        <v>54</v>
      </c>
      <c r="H64" s="153" t="s">
        <v>231</v>
      </c>
      <c r="I64" s="154" t="s">
        <v>56</v>
      </c>
      <c r="J64" s="79"/>
      <c r="K64" s="79"/>
      <c r="L64" s="79"/>
      <c r="M64" s="75"/>
      <c r="N64" s="76"/>
      <c r="O64" s="76"/>
      <c r="P64" s="73">
        <v>0</v>
      </c>
      <c r="Q64" s="73">
        <v>0</v>
      </c>
      <c r="R64" s="73">
        <v>4</v>
      </c>
      <c r="S64" s="72">
        <v>6</v>
      </c>
      <c r="T64" s="72">
        <v>6</v>
      </c>
      <c r="U64" s="72"/>
      <c r="V64" s="72">
        <v>7</v>
      </c>
      <c r="W64" s="72">
        <v>7</v>
      </c>
      <c r="X64" s="72"/>
      <c r="Y64" s="72">
        <v>7</v>
      </c>
      <c r="Z64" s="72">
        <v>7</v>
      </c>
      <c r="AA64" s="72"/>
      <c r="AB64" s="80"/>
    </row>
    <row r="65" spans="1:28" ht="409.5" customHeight="1">
      <c r="A65" s="136">
        <v>907</v>
      </c>
      <c r="B65" s="230" t="s">
        <v>109</v>
      </c>
      <c r="C65" s="231"/>
      <c r="D65" s="232"/>
      <c r="E65" s="77" t="s">
        <v>41</v>
      </c>
      <c r="F65" s="78" t="s">
        <v>38</v>
      </c>
      <c r="G65" s="33" t="s">
        <v>54</v>
      </c>
      <c r="H65" s="34" t="s">
        <v>62</v>
      </c>
      <c r="I65" s="35" t="s">
        <v>56</v>
      </c>
      <c r="J65" s="79"/>
      <c r="K65" s="79"/>
      <c r="L65" s="79"/>
      <c r="M65" s="75"/>
      <c r="N65" s="76"/>
      <c r="O65" s="76"/>
      <c r="P65" s="73">
        <v>2331.1999999999998</v>
      </c>
      <c r="Q65" s="73">
        <v>2331.1999999999998</v>
      </c>
      <c r="R65" s="73">
        <v>1824.8</v>
      </c>
      <c r="S65" s="72">
        <v>2247.6</v>
      </c>
      <c r="T65" s="72">
        <v>2247.6</v>
      </c>
      <c r="U65" s="72"/>
      <c r="V65" s="72">
        <v>2417.3000000000002</v>
      </c>
      <c r="W65" s="72">
        <v>2417.3000000000002</v>
      </c>
      <c r="X65" s="72"/>
      <c r="Y65" s="72">
        <v>2538.1999999999998</v>
      </c>
      <c r="Z65" s="72">
        <v>2538.1999999999998</v>
      </c>
      <c r="AA65" s="72"/>
      <c r="AB65" s="80"/>
    </row>
    <row r="66" spans="1:28" ht="52.5" customHeight="1">
      <c r="A66" s="168">
        <v>912</v>
      </c>
      <c r="B66" s="187" t="s">
        <v>82</v>
      </c>
      <c r="C66" s="188"/>
      <c r="D66" s="189"/>
      <c r="E66" s="81"/>
      <c r="F66" s="89" t="s">
        <v>11</v>
      </c>
      <c r="G66" s="48"/>
      <c r="H66" s="49"/>
      <c r="I66" s="49"/>
      <c r="J66" s="50"/>
      <c r="K66" s="50"/>
      <c r="L66" s="51"/>
      <c r="M66" s="5"/>
      <c r="N66" s="5"/>
      <c r="O66" s="5"/>
      <c r="P66" s="88">
        <f t="shared" ref="P66:AA66" si="7">P67+P68+P69+P70+P71+P72+P73+P74+P75+P76+P77+P78+P79</f>
        <v>12617.2</v>
      </c>
      <c r="Q66" s="88">
        <f t="shared" si="7"/>
        <v>12617</v>
      </c>
      <c r="R66" s="88">
        <f t="shared" si="7"/>
        <v>20586.5</v>
      </c>
      <c r="S66" s="88">
        <f t="shared" si="7"/>
        <v>11976.4</v>
      </c>
      <c r="T66" s="88">
        <f t="shared" si="7"/>
        <v>11976.4</v>
      </c>
      <c r="U66" s="88">
        <f t="shared" si="7"/>
        <v>0</v>
      </c>
      <c r="V66" s="88">
        <f t="shared" si="7"/>
        <v>10035.799999999999</v>
      </c>
      <c r="W66" s="88">
        <f t="shared" si="7"/>
        <v>10035.799999999999</v>
      </c>
      <c r="X66" s="88">
        <f t="shared" si="7"/>
        <v>0</v>
      </c>
      <c r="Y66" s="88">
        <f t="shared" si="7"/>
        <v>12145</v>
      </c>
      <c r="Z66" s="88">
        <f t="shared" si="7"/>
        <v>12145</v>
      </c>
      <c r="AA66" s="88">
        <f t="shared" si="7"/>
        <v>0</v>
      </c>
      <c r="AB66" s="18"/>
    </row>
    <row r="67" spans="1:28" ht="197.25" customHeight="1">
      <c r="A67" s="157">
        <v>912</v>
      </c>
      <c r="B67" s="179" t="s">
        <v>111</v>
      </c>
      <c r="C67" s="180"/>
      <c r="D67" s="181"/>
      <c r="E67" s="31" t="s">
        <v>31</v>
      </c>
      <c r="F67" s="32" t="s">
        <v>32</v>
      </c>
      <c r="G67" s="33" t="s">
        <v>54</v>
      </c>
      <c r="H67" s="34" t="s">
        <v>55</v>
      </c>
      <c r="I67" s="35" t="s">
        <v>56</v>
      </c>
      <c r="J67" s="5"/>
      <c r="K67" s="5"/>
      <c r="L67" s="5"/>
      <c r="M67" s="5"/>
      <c r="N67" s="5"/>
      <c r="O67" s="5"/>
      <c r="P67" s="21">
        <v>2580.6</v>
      </c>
      <c r="Q67" s="21">
        <v>2580.6</v>
      </c>
      <c r="R67" s="21">
        <v>2480.3000000000002</v>
      </c>
      <c r="S67" s="22">
        <v>2353.9</v>
      </c>
      <c r="T67" s="22">
        <v>2353.9</v>
      </c>
      <c r="U67" s="22">
        <v>0</v>
      </c>
      <c r="V67" s="22">
        <v>2574</v>
      </c>
      <c r="W67" s="22">
        <v>2574</v>
      </c>
      <c r="X67" s="22">
        <v>0</v>
      </c>
      <c r="Y67" s="22">
        <v>2702.7</v>
      </c>
      <c r="Z67" s="22">
        <v>2702.7</v>
      </c>
      <c r="AA67" s="22"/>
      <c r="AB67" s="18"/>
    </row>
    <row r="68" spans="1:28" ht="197.25" customHeight="1">
      <c r="A68" s="136">
        <v>912</v>
      </c>
      <c r="B68" s="184" t="s">
        <v>322</v>
      </c>
      <c r="C68" s="185"/>
      <c r="D68" s="186"/>
      <c r="E68" s="15" t="s">
        <v>39</v>
      </c>
      <c r="F68" s="29" t="s">
        <v>293</v>
      </c>
      <c r="G68" s="152" t="s">
        <v>54</v>
      </c>
      <c r="H68" s="153" t="s">
        <v>294</v>
      </c>
      <c r="I68" s="154" t="s">
        <v>56</v>
      </c>
      <c r="J68" s="5"/>
      <c r="K68" s="5"/>
      <c r="L68" s="5"/>
      <c r="M68" s="5"/>
      <c r="N68" s="5"/>
      <c r="O68" s="5"/>
      <c r="P68" s="21">
        <v>1874.7</v>
      </c>
      <c r="Q68" s="21">
        <v>1874.7</v>
      </c>
      <c r="R68" s="21">
        <v>4374.3</v>
      </c>
      <c r="S68" s="22">
        <v>0</v>
      </c>
      <c r="T68" s="22">
        <v>0</v>
      </c>
      <c r="U68" s="22">
        <v>0</v>
      </c>
      <c r="V68" s="22">
        <v>0</v>
      </c>
      <c r="W68" s="22">
        <v>0</v>
      </c>
      <c r="X68" s="22">
        <v>0</v>
      </c>
      <c r="Y68" s="22">
        <v>0</v>
      </c>
      <c r="Z68" s="22">
        <v>0</v>
      </c>
      <c r="AA68" s="22">
        <v>0</v>
      </c>
      <c r="AB68" s="18"/>
    </row>
    <row r="69" spans="1:28" ht="409.5" customHeight="1">
      <c r="A69" s="136">
        <v>912</v>
      </c>
      <c r="B69" s="193" t="s">
        <v>136</v>
      </c>
      <c r="C69" s="194"/>
      <c r="D69" s="195"/>
      <c r="E69" s="31" t="s">
        <v>112</v>
      </c>
      <c r="F69" s="32" t="s">
        <v>36</v>
      </c>
      <c r="G69" s="33"/>
      <c r="H69" s="34"/>
      <c r="I69" s="35"/>
      <c r="J69" s="5"/>
      <c r="K69" s="5"/>
      <c r="L69" s="5"/>
      <c r="M69" s="69" t="s">
        <v>309</v>
      </c>
      <c r="N69" s="5"/>
      <c r="O69" s="5" t="s">
        <v>137</v>
      </c>
      <c r="P69" s="21">
        <v>9</v>
      </c>
      <c r="Q69" s="21">
        <v>9</v>
      </c>
      <c r="R69" s="21">
        <v>0</v>
      </c>
      <c r="S69" s="22">
        <v>0</v>
      </c>
      <c r="T69" s="22">
        <v>0</v>
      </c>
      <c r="U69" s="22">
        <v>0</v>
      </c>
      <c r="V69" s="22">
        <v>0</v>
      </c>
      <c r="W69" s="22">
        <v>0</v>
      </c>
      <c r="X69" s="22">
        <v>0</v>
      </c>
      <c r="Y69" s="22">
        <v>0</v>
      </c>
      <c r="Z69" s="22">
        <v>0</v>
      </c>
      <c r="AA69" s="22">
        <v>0</v>
      </c>
      <c r="AB69" s="18"/>
    </row>
    <row r="70" spans="1:28" ht="197.25" customHeight="1">
      <c r="A70" s="136">
        <v>912</v>
      </c>
      <c r="B70" s="179" t="s">
        <v>113</v>
      </c>
      <c r="C70" s="180"/>
      <c r="D70" s="181"/>
      <c r="E70" s="31" t="s">
        <v>114</v>
      </c>
      <c r="F70" s="32" t="s">
        <v>115</v>
      </c>
      <c r="G70" s="33" t="s">
        <v>54</v>
      </c>
      <c r="H70" s="34" t="s">
        <v>138</v>
      </c>
      <c r="I70" s="35" t="s">
        <v>56</v>
      </c>
      <c r="J70" s="5"/>
      <c r="K70" s="5"/>
      <c r="L70" s="5"/>
      <c r="M70" s="5"/>
      <c r="N70" s="5"/>
      <c r="O70" s="5"/>
      <c r="P70" s="21">
        <v>0</v>
      </c>
      <c r="Q70" s="21">
        <v>0</v>
      </c>
      <c r="R70" s="21">
        <v>0</v>
      </c>
      <c r="S70" s="22">
        <v>80</v>
      </c>
      <c r="T70" s="22">
        <v>80</v>
      </c>
      <c r="U70" s="22">
        <v>0</v>
      </c>
      <c r="V70" s="22">
        <v>80</v>
      </c>
      <c r="W70" s="22">
        <v>80</v>
      </c>
      <c r="X70" s="22">
        <v>0</v>
      </c>
      <c r="Y70" s="22">
        <v>80</v>
      </c>
      <c r="Z70" s="22">
        <v>80</v>
      </c>
      <c r="AA70" s="22">
        <v>0</v>
      </c>
      <c r="AB70" s="18"/>
    </row>
    <row r="71" spans="1:28" ht="332.25" customHeight="1">
      <c r="A71" s="136">
        <v>912</v>
      </c>
      <c r="B71" s="179" t="s">
        <v>117</v>
      </c>
      <c r="C71" s="180"/>
      <c r="D71" s="181"/>
      <c r="E71" s="31" t="s">
        <v>118</v>
      </c>
      <c r="F71" s="32" t="s">
        <v>119</v>
      </c>
      <c r="G71" s="33" t="s">
        <v>139</v>
      </c>
      <c r="H71" s="34" t="s">
        <v>140</v>
      </c>
      <c r="I71" s="35" t="s">
        <v>141</v>
      </c>
      <c r="J71" s="41"/>
      <c r="K71" s="41"/>
      <c r="L71" s="41"/>
      <c r="M71" s="17" t="s">
        <v>310</v>
      </c>
      <c r="N71" s="17" t="s">
        <v>142</v>
      </c>
      <c r="O71" s="17" t="s">
        <v>275</v>
      </c>
      <c r="P71" s="21">
        <v>5114.8</v>
      </c>
      <c r="Q71" s="21">
        <v>5114.8</v>
      </c>
      <c r="R71" s="21">
        <v>4980.8</v>
      </c>
      <c r="S71" s="22">
        <v>5203.2</v>
      </c>
      <c r="T71" s="22">
        <v>5203.2</v>
      </c>
      <c r="U71" s="22">
        <v>0</v>
      </c>
      <c r="V71" s="22">
        <v>5203</v>
      </c>
      <c r="W71" s="22">
        <v>5203</v>
      </c>
      <c r="X71" s="22">
        <v>0</v>
      </c>
      <c r="Y71" s="22">
        <v>5203</v>
      </c>
      <c r="Z71" s="22">
        <v>5203</v>
      </c>
      <c r="AA71" s="22">
        <v>0</v>
      </c>
      <c r="AB71" s="18"/>
    </row>
    <row r="72" spans="1:28" ht="409.5" customHeight="1">
      <c r="A72" s="136">
        <v>912</v>
      </c>
      <c r="B72" s="179" t="s">
        <v>120</v>
      </c>
      <c r="C72" s="180"/>
      <c r="D72" s="181"/>
      <c r="E72" s="31" t="s">
        <v>112</v>
      </c>
      <c r="F72" s="32" t="s">
        <v>116</v>
      </c>
      <c r="G72" s="33"/>
      <c r="H72" s="34"/>
      <c r="I72" s="35"/>
      <c r="J72" s="41"/>
      <c r="K72" s="41"/>
      <c r="L72" s="41"/>
      <c r="M72" s="141" t="s">
        <v>311</v>
      </c>
      <c r="N72" s="14"/>
      <c r="O72" s="17" t="s">
        <v>277</v>
      </c>
      <c r="P72" s="21">
        <v>0</v>
      </c>
      <c r="Q72" s="21">
        <v>0</v>
      </c>
      <c r="R72" s="21">
        <v>1718.8</v>
      </c>
      <c r="S72" s="22">
        <v>0</v>
      </c>
      <c r="T72" s="22">
        <v>0</v>
      </c>
      <c r="U72" s="22">
        <v>0</v>
      </c>
      <c r="V72" s="22">
        <v>0</v>
      </c>
      <c r="W72" s="22">
        <v>0</v>
      </c>
      <c r="X72" s="22">
        <v>0</v>
      </c>
      <c r="Y72" s="22">
        <v>1980.5</v>
      </c>
      <c r="Z72" s="22">
        <v>1980.5</v>
      </c>
      <c r="AA72" s="22">
        <v>0</v>
      </c>
      <c r="AB72" s="18"/>
    </row>
    <row r="73" spans="1:28" ht="394.5" customHeight="1">
      <c r="A73" s="136">
        <v>912</v>
      </c>
      <c r="B73" s="179" t="s">
        <v>121</v>
      </c>
      <c r="C73" s="180"/>
      <c r="D73" s="181"/>
      <c r="E73" s="31" t="s">
        <v>112</v>
      </c>
      <c r="F73" s="32" t="s">
        <v>122</v>
      </c>
      <c r="G73" s="33"/>
      <c r="H73" s="34"/>
      <c r="I73" s="35"/>
      <c r="J73" s="41"/>
      <c r="K73" s="41"/>
      <c r="L73" s="41"/>
      <c r="M73" s="141" t="s">
        <v>278</v>
      </c>
      <c r="N73" s="14"/>
      <c r="O73" s="17" t="s">
        <v>279</v>
      </c>
      <c r="P73" s="21">
        <v>271.39999999999998</v>
      </c>
      <c r="Q73" s="21">
        <v>271.39999999999998</v>
      </c>
      <c r="R73" s="21">
        <v>0</v>
      </c>
      <c r="S73" s="22">
        <v>0</v>
      </c>
      <c r="T73" s="22">
        <v>0</v>
      </c>
      <c r="U73" s="22">
        <v>0</v>
      </c>
      <c r="V73" s="22">
        <v>0</v>
      </c>
      <c r="W73" s="22">
        <v>0</v>
      </c>
      <c r="X73" s="22">
        <v>0</v>
      </c>
      <c r="Y73" s="22">
        <v>0</v>
      </c>
      <c r="Z73" s="22">
        <v>0</v>
      </c>
      <c r="AA73" s="22">
        <v>0</v>
      </c>
      <c r="AB73" s="18"/>
    </row>
    <row r="74" spans="1:28" ht="409.6" customHeight="1">
      <c r="A74" s="136">
        <v>912</v>
      </c>
      <c r="B74" s="179" t="s">
        <v>123</v>
      </c>
      <c r="C74" s="180"/>
      <c r="D74" s="181"/>
      <c r="E74" s="31" t="s">
        <v>112</v>
      </c>
      <c r="F74" s="32" t="s">
        <v>122</v>
      </c>
      <c r="G74" s="33"/>
      <c r="H74" s="34"/>
      <c r="I74" s="42"/>
      <c r="J74" s="41"/>
      <c r="K74" s="41"/>
      <c r="L74" s="41"/>
      <c r="M74" s="141" t="s">
        <v>280</v>
      </c>
      <c r="N74" s="14"/>
      <c r="O74" s="14"/>
      <c r="P74" s="21">
        <v>864.1</v>
      </c>
      <c r="Q74" s="21">
        <v>864.1</v>
      </c>
      <c r="R74" s="21">
        <v>4081.9</v>
      </c>
      <c r="S74" s="22">
        <v>2139.3000000000002</v>
      </c>
      <c r="T74" s="22">
        <v>2139.3000000000002</v>
      </c>
      <c r="U74" s="22">
        <v>0</v>
      </c>
      <c r="V74" s="22">
        <v>0</v>
      </c>
      <c r="W74" s="22">
        <v>0</v>
      </c>
      <c r="X74" s="22">
        <v>0</v>
      </c>
      <c r="Y74" s="22">
        <v>0</v>
      </c>
      <c r="Z74" s="22">
        <v>0</v>
      </c>
      <c r="AA74" s="22">
        <v>0</v>
      </c>
      <c r="AB74" s="18"/>
    </row>
    <row r="75" spans="1:28" ht="409.6" customHeight="1">
      <c r="A75" s="136">
        <v>912</v>
      </c>
      <c r="B75" s="179" t="s">
        <v>295</v>
      </c>
      <c r="C75" s="180"/>
      <c r="D75" s="181"/>
      <c r="E75" s="31" t="s">
        <v>112</v>
      </c>
      <c r="F75" s="32" t="s">
        <v>122</v>
      </c>
      <c r="G75" s="33"/>
      <c r="H75" s="34"/>
      <c r="I75" s="42"/>
      <c r="J75" s="41"/>
      <c r="K75" s="41"/>
      <c r="L75" s="41"/>
      <c r="M75" s="141" t="s">
        <v>280</v>
      </c>
      <c r="N75" s="14"/>
      <c r="O75" s="14"/>
      <c r="P75" s="21">
        <v>170</v>
      </c>
      <c r="Q75" s="21">
        <v>170</v>
      </c>
      <c r="R75" s="21">
        <v>0</v>
      </c>
      <c r="S75" s="22">
        <v>0</v>
      </c>
      <c r="T75" s="22">
        <v>0</v>
      </c>
      <c r="U75" s="22">
        <v>0</v>
      </c>
      <c r="V75" s="22">
        <v>0</v>
      </c>
      <c r="W75" s="22">
        <v>0</v>
      </c>
      <c r="X75" s="22">
        <v>0</v>
      </c>
      <c r="Y75" s="22">
        <v>0</v>
      </c>
      <c r="Z75" s="22">
        <v>0</v>
      </c>
      <c r="AA75" s="22">
        <v>0</v>
      </c>
      <c r="AB75" s="18"/>
    </row>
    <row r="76" spans="1:28" ht="318" customHeight="1">
      <c r="A76" s="136">
        <v>912</v>
      </c>
      <c r="B76" s="183" t="s">
        <v>124</v>
      </c>
      <c r="C76" s="183"/>
      <c r="D76" s="183"/>
      <c r="E76" s="31" t="s">
        <v>125</v>
      </c>
      <c r="F76" s="32" t="s">
        <v>126</v>
      </c>
      <c r="G76" s="33" t="s">
        <v>72</v>
      </c>
      <c r="H76" s="34" t="s">
        <v>143</v>
      </c>
      <c r="I76" s="34" t="s">
        <v>71</v>
      </c>
      <c r="J76" s="43" t="s">
        <v>144</v>
      </c>
      <c r="K76" s="44" t="s">
        <v>145</v>
      </c>
      <c r="L76" s="70" t="s">
        <v>146</v>
      </c>
      <c r="M76" s="141"/>
      <c r="N76" s="14"/>
      <c r="O76" s="14"/>
      <c r="P76" s="138">
        <v>1.5</v>
      </c>
      <c r="Q76" s="21">
        <v>1.5</v>
      </c>
      <c r="R76" s="138">
        <v>1</v>
      </c>
      <c r="S76" s="22">
        <v>1.4</v>
      </c>
      <c r="T76" s="22">
        <v>1.4</v>
      </c>
      <c r="U76" s="22">
        <v>0</v>
      </c>
      <c r="V76" s="22">
        <v>1.7</v>
      </c>
      <c r="W76" s="22">
        <v>1.7</v>
      </c>
      <c r="X76" s="22">
        <v>0</v>
      </c>
      <c r="Y76" s="22">
        <v>1.7</v>
      </c>
      <c r="Z76" s="22">
        <v>1.7</v>
      </c>
      <c r="AA76" s="22">
        <v>0</v>
      </c>
      <c r="AB76" s="18"/>
    </row>
    <row r="77" spans="1:28" ht="322.5" customHeight="1">
      <c r="A77" s="136">
        <v>912</v>
      </c>
      <c r="B77" s="183" t="s">
        <v>127</v>
      </c>
      <c r="C77" s="183"/>
      <c r="D77" s="183"/>
      <c r="E77" s="31" t="s">
        <v>128</v>
      </c>
      <c r="F77" s="32" t="s">
        <v>129</v>
      </c>
      <c r="G77" s="33" t="s">
        <v>72</v>
      </c>
      <c r="H77" s="34" t="s">
        <v>147</v>
      </c>
      <c r="I77" s="34" t="s">
        <v>71</v>
      </c>
      <c r="J77" s="33" t="s">
        <v>148</v>
      </c>
      <c r="K77" s="34" t="s">
        <v>149</v>
      </c>
      <c r="L77" s="41"/>
      <c r="M77" s="141"/>
      <c r="N77" s="14"/>
      <c r="O77" s="14"/>
      <c r="P77" s="21">
        <v>1124</v>
      </c>
      <c r="Q77" s="21">
        <v>1124</v>
      </c>
      <c r="R77" s="21">
        <v>914</v>
      </c>
      <c r="S77" s="22">
        <v>1111</v>
      </c>
      <c r="T77" s="22">
        <v>1111</v>
      </c>
      <c r="U77" s="22">
        <v>0</v>
      </c>
      <c r="V77" s="22">
        <v>1111</v>
      </c>
      <c r="W77" s="22">
        <v>1111</v>
      </c>
      <c r="X77" s="22">
        <v>0</v>
      </c>
      <c r="Y77" s="22">
        <v>1111</v>
      </c>
      <c r="Z77" s="22">
        <v>1111</v>
      </c>
      <c r="AA77" s="22">
        <v>0</v>
      </c>
      <c r="AB77" s="18"/>
    </row>
    <row r="78" spans="1:28" ht="286.5" customHeight="1">
      <c r="A78" s="136">
        <v>912</v>
      </c>
      <c r="B78" s="183" t="s">
        <v>130</v>
      </c>
      <c r="C78" s="183"/>
      <c r="D78" s="183"/>
      <c r="E78" s="31" t="s">
        <v>131</v>
      </c>
      <c r="F78" s="32" t="s">
        <v>132</v>
      </c>
      <c r="G78" s="33" t="s">
        <v>150</v>
      </c>
      <c r="H78" s="34" t="s">
        <v>151</v>
      </c>
      <c r="I78" s="35">
        <v>36003</v>
      </c>
      <c r="J78" s="90" t="s">
        <v>152</v>
      </c>
      <c r="K78" s="90"/>
      <c r="L78" s="40" t="s">
        <v>153</v>
      </c>
      <c r="M78" s="142"/>
      <c r="N78" s="14"/>
      <c r="O78" s="14"/>
      <c r="P78" s="21">
        <v>326.39999999999998</v>
      </c>
      <c r="Q78" s="21">
        <v>326.39999999999998</v>
      </c>
      <c r="R78" s="21">
        <v>355.1</v>
      </c>
      <c r="S78" s="22">
        <v>369.3</v>
      </c>
      <c r="T78" s="22">
        <v>369.3</v>
      </c>
      <c r="U78" s="22">
        <v>0</v>
      </c>
      <c r="V78" s="22">
        <v>347.8</v>
      </c>
      <c r="W78" s="22">
        <v>347.8</v>
      </c>
      <c r="X78" s="22">
        <v>0</v>
      </c>
      <c r="Y78" s="22">
        <v>347.8</v>
      </c>
      <c r="Z78" s="22">
        <v>347.8</v>
      </c>
      <c r="AA78" s="22">
        <v>0</v>
      </c>
      <c r="AB78" s="18"/>
    </row>
    <row r="79" spans="1:28" ht="234.75" customHeight="1">
      <c r="A79" s="136">
        <v>912</v>
      </c>
      <c r="B79" s="179" t="s">
        <v>133</v>
      </c>
      <c r="C79" s="180"/>
      <c r="D79" s="181"/>
      <c r="E79" s="31" t="s">
        <v>134</v>
      </c>
      <c r="F79" s="32" t="s">
        <v>135</v>
      </c>
      <c r="G79" s="33" t="s">
        <v>54</v>
      </c>
      <c r="H79" s="34" t="s">
        <v>154</v>
      </c>
      <c r="I79" s="91" t="s">
        <v>56</v>
      </c>
      <c r="J79" s="92"/>
      <c r="K79" s="92"/>
      <c r="L79" s="92"/>
      <c r="M79" s="143"/>
      <c r="N79" s="14"/>
      <c r="O79" s="14"/>
      <c r="P79" s="139">
        <v>280.7</v>
      </c>
      <c r="Q79" s="139">
        <v>280.5</v>
      </c>
      <c r="R79" s="139">
        <v>1680.3</v>
      </c>
      <c r="S79" s="140">
        <v>718.3</v>
      </c>
      <c r="T79" s="140">
        <v>718.3</v>
      </c>
      <c r="U79" s="140">
        <v>0</v>
      </c>
      <c r="V79" s="140">
        <v>718.3</v>
      </c>
      <c r="W79" s="140">
        <v>718.3</v>
      </c>
      <c r="X79" s="140">
        <v>0</v>
      </c>
      <c r="Y79" s="140">
        <v>718.3</v>
      </c>
      <c r="Z79" s="140">
        <v>718.3</v>
      </c>
      <c r="AA79" s="140">
        <v>0</v>
      </c>
      <c r="AB79" s="18"/>
    </row>
    <row r="80" spans="1:28" ht="50.25" customHeight="1">
      <c r="A80" s="158">
        <v>922</v>
      </c>
      <c r="B80" s="187" t="s">
        <v>82</v>
      </c>
      <c r="C80" s="188"/>
      <c r="D80" s="189"/>
      <c r="E80" s="58"/>
      <c r="F80" s="59" t="s">
        <v>11</v>
      </c>
      <c r="G80" s="86"/>
      <c r="H80" s="86"/>
      <c r="I80" s="86"/>
      <c r="J80" s="86"/>
      <c r="K80" s="86"/>
      <c r="L80" s="86"/>
      <c r="M80" s="84"/>
      <c r="N80" s="86"/>
      <c r="O80" s="86"/>
      <c r="P80" s="110">
        <f t="shared" ref="P80:AA80" si="8">P81+P89+P90+P91+P92</f>
        <v>9821.6999999999989</v>
      </c>
      <c r="Q80" s="110">
        <f t="shared" si="8"/>
        <v>9820.6999999999989</v>
      </c>
      <c r="R80" s="110">
        <f t="shared" si="8"/>
        <v>7044.9000000000005</v>
      </c>
      <c r="S80" s="110">
        <f t="shared" si="8"/>
        <v>0</v>
      </c>
      <c r="T80" s="110">
        <f t="shared" si="8"/>
        <v>0</v>
      </c>
      <c r="U80" s="110">
        <f t="shared" si="8"/>
        <v>0</v>
      </c>
      <c r="V80" s="110">
        <f t="shared" si="8"/>
        <v>0</v>
      </c>
      <c r="W80" s="110">
        <f t="shared" si="8"/>
        <v>0</v>
      </c>
      <c r="X80" s="110">
        <f t="shared" si="8"/>
        <v>0</v>
      </c>
      <c r="Y80" s="110">
        <f t="shared" si="8"/>
        <v>0</v>
      </c>
      <c r="Z80" s="110">
        <f t="shared" si="8"/>
        <v>0</v>
      </c>
      <c r="AA80" s="110">
        <f t="shared" si="8"/>
        <v>0</v>
      </c>
      <c r="AB80" s="18"/>
    </row>
    <row r="81" spans="1:28" ht="311.25" customHeight="1">
      <c r="A81" s="136">
        <v>922</v>
      </c>
      <c r="B81" s="179" t="s">
        <v>155</v>
      </c>
      <c r="C81" s="180"/>
      <c r="D81" s="181"/>
      <c r="E81" s="31" t="s">
        <v>156</v>
      </c>
      <c r="F81" s="32" t="s">
        <v>157</v>
      </c>
      <c r="G81" s="97" t="s">
        <v>72</v>
      </c>
      <c r="H81" s="98" t="s">
        <v>173</v>
      </c>
      <c r="I81" s="98" t="s">
        <v>71</v>
      </c>
      <c r="J81" s="99" t="s">
        <v>174</v>
      </c>
      <c r="K81" s="100" t="s">
        <v>175</v>
      </c>
      <c r="L81" s="100" t="s">
        <v>176</v>
      </c>
      <c r="M81" s="101"/>
      <c r="N81" s="5"/>
      <c r="O81" s="5"/>
      <c r="P81" s="169">
        <f>P82+P83+O81+P84+P85+P86+P87+P88</f>
        <v>8899.4</v>
      </c>
      <c r="Q81" s="169">
        <f t="shared" ref="Q81:AA81" si="9">Q82+Q83+Q84+Q85+Q86+Q87+Q88</f>
        <v>8899.4</v>
      </c>
      <c r="R81" s="169">
        <f t="shared" si="9"/>
        <v>6783.9000000000005</v>
      </c>
      <c r="S81" s="169">
        <f t="shared" si="9"/>
        <v>0</v>
      </c>
      <c r="T81" s="169">
        <f t="shared" si="9"/>
        <v>0</v>
      </c>
      <c r="U81" s="169">
        <f t="shared" si="9"/>
        <v>0</v>
      </c>
      <c r="V81" s="169">
        <f t="shared" si="9"/>
        <v>0</v>
      </c>
      <c r="W81" s="169">
        <f t="shared" si="9"/>
        <v>0</v>
      </c>
      <c r="X81" s="169">
        <f t="shared" si="9"/>
        <v>0</v>
      </c>
      <c r="Y81" s="169">
        <f t="shared" si="9"/>
        <v>0</v>
      </c>
      <c r="Z81" s="169">
        <f t="shared" si="9"/>
        <v>0</v>
      </c>
      <c r="AA81" s="169">
        <f t="shared" si="9"/>
        <v>0</v>
      </c>
      <c r="AB81" s="171"/>
    </row>
    <row r="82" spans="1:28" ht="309.75" customHeight="1">
      <c r="A82" s="136">
        <v>922</v>
      </c>
      <c r="B82" s="179" t="s">
        <v>158</v>
      </c>
      <c r="C82" s="180"/>
      <c r="D82" s="181"/>
      <c r="E82" s="31" t="s">
        <v>156</v>
      </c>
      <c r="F82" s="32" t="s">
        <v>157</v>
      </c>
      <c r="G82" s="97" t="s">
        <v>72</v>
      </c>
      <c r="H82" s="98" t="s">
        <v>173</v>
      </c>
      <c r="I82" s="98" t="s">
        <v>71</v>
      </c>
      <c r="J82" s="99" t="s">
        <v>174</v>
      </c>
      <c r="K82" s="100" t="s">
        <v>175</v>
      </c>
      <c r="L82" s="100" t="s">
        <v>176</v>
      </c>
      <c r="M82" s="101"/>
      <c r="N82" s="52"/>
      <c r="O82" s="52"/>
      <c r="P82" s="22">
        <v>222.7</v>
      </c>
      <c r="Q82" s="22">
        <v>222.7</v>
      </c>
      <c r="R82" s="22">
        <v>482.5</v>
      </c>
      <c r="S82" s="22">
        <v>0</v>
      </c>
      <c r="T82" s="22">
        <v>0</v>
      </c>
      <c r="U82" s="22">
        <v>0</v>
      </c>
      <c r="V82" s="22">
        <v>0</v>
      </c>
      <c r="W82" s="22">
        <v>0</v>
      </c>
      <c r="X82" s="22">
        <v>0</v>
      </c>
      <c r="Y82" s="22">
        <v>0</v>
      </c>
      <c r="Z82" s="22">
        <v>0</v>
      </c>
      <c r="AA82" s="22">
        <v>0</v>
      </c>
      <c r="AB82" s="84"/>
    </row>
    <row r="83" spans="1:28" ht="297.75" customHeight="1">
      <c r="A83" s="136">
        <v>922</v>
      </c>
      <c r="B83" s="179" t="s">
        <v>159</v>
      </c>
      <c r="C83" s="180"/>
      <c r="D83" s="181"/>
      <c r="E83" s="31" t="s">
        <v>156</v>
      </c>
      <c r="F83" s="32" t="s">
        <v>157</v>
      </c>
      <c r="G83" s="97" t="s">
        <v>72</v>
      </c>
      <c r="H83" s="98" t="s">
        <v>173</v>
      </c>
      <c r="I83" s="98" t="s">
        <v>71</v>
      </c>
      <c r="J83" s="99" t="s">
        <v>174</v>
      </c>
      <c r="K83" s="100" t="s">
        <v>175</v>
      </c>
      <c r="L83" s="100" t="s">
        <v>176</v>
      </c>
      <c r="M83" s="101"/>
      <c r="N83" s="52"/>
      <c r="O83" s="52"/>
      <c r="P83" s="22">
        <v>4525</v>
      </c>
      <c r="Q83" s="22">
        <v>4525</v>
      </c>
      <c r="R83" s="22">
        <v>3100</v>
      </c>
      <c r="S83" s="22">
        <v>0</v>
      </c>
      <c r="T83" s="22">
        <v>0</v>
      </c>
      <c r="U83" s="22">
        <v>0</v>
      </c>
      <c r="V83" s="22">
        <v>0</v>
      </c>
      <c r="W83" s="22">
        <v>0</v>
      </c>
      <c r="X83" s="22">
        <v>0</v>
      </c>
      <c r="Y83" s="22">
        <v>0</v>
      </c>
      <c r="Z83" s="22">
        <v>0</v>
      </c>
      <c r="AA83" s="22">
        <v>0</v>
      </c>
      <c r="AB83" s="84"/>
    </row>
    <row r="84" spans="1:28" ht="308.25" customHeight="1">
      <c r="A84" s="136">
        <v>922</v>
      </c>
      <c r="B84" s="179" t="s">
        <v>160</v>
      </c>
      <c r="C84" s="180"/>
      <c r="D84" s="181"/>
      <c r="E84" s="31" t="s">
        <v>156</v>
      </c>
      <c r="F84" s="32" t="s">
        <v>157</v>
      </c>
      <c r="G84" s="97" t="s">
        <v>72</v>
      </c>
      <c r="H84" s="98" t="s">
        <v>173</v>
      </c>
      <c r="I84" s="98" t="s">
        <v>71</v>
      </c>
      <c r="J84" s="99" t="s">
        <v>174</v>
      </c>
      <c r="K84" s="100" t="s">
        <v>175</v>
      </c>
      <c r="L84" s="100" t="s">
        <v>176</v>
      </c>
      <c r="M84" s="101"/>
      <c r="N84" s="52"/>
      <c r="O84" s="52"/>
      <c r="P84" s="22">
        <v>30</v>
      </c>
      <c r="Q84" s="22">
        <v>30</v>
      </c>
      <c r="R84" s="22">
        <v>136</v>
      </c>
      <c r="S84" s="22">
        <v>0</v>
      </c>
      <c r="T84" s="22">
        <v>0</v>
      </c>
      <c r="U84" s="22">
        <v>0</v>
      </c>
      <c r="V84" s="22">
        <v>0</v>
      </c>
      <c r="W84" s="22">
        <v>0</v>
      </c>
      <c r="X84" s="22">
        <v>0</v>
      </c>
      <c r="Y84" s="22">
        <v>0</v>
      </c>
      <c r="Z84" s="22">
        <v>0</v>
      </c>
      <c r="AA84" s="22">
        <v>0</v>
      </c>
      <c r="AB84" s="84"/>
    </row>
    <row r="85" spans="1:28" ht="309.75" customHeight="1">
      <c r="A85" s="136">
        <v>922</v>
      </c>
      <c r="B85" s="179" t="s">
        <v>161</v>
      </c>
      <c r="C85" s="180"/>
      <c r="D85" s="181"/>
      <c r="E85" s="31" t="s">
        <v>156</v>
      </c>
      <c r="F85" s="32" t="s">
        <v>157</v>
      </c>
      <c r="G85" s="97" t="s">
        <v>72</v>
      </c>
      <c r="H85" s="98" t="s">
        <v>173</v>
      </c>
      <c r="I85" s="98" t="s">
        <v>71</v>
      </c>
      <c r="J85" s="99" t="s">
        <v>174</v>
      </c>
      <c r="K85" s="100" t="s">
        <v>175</v>
      </c>
      <c r="L85" s="100" t="s">
        <v>176</v>
      </c>
      <c r="M85" s="101"/>
      <c r="N85" s="52"/>
      <c r="O85" s="52"/>
      <c r="P85" s="22">
        <v>118.9</v>
      </c>
      <c r="Q85" s="22">
        <v>118.9</v>
      </c>
      <c r="R85" s="22">
        <v>151</v>
      </c>
      <c r="S85" s="22">
        <v>0</v>
      </c>
      <c r="T85" s="22">
        <v>0</v>
      </c>
      <c r="U85" s="22">
        <v>0</v>
      </c>
      <c r="V85" s="22">
        <v>0</v>
      </c>
      <c r="W85" s="22">
        <v>0</v>
      </c>
      <c r="X85" s="22">
        <v>0</v>
      </c>
      <c r="Y85" s="22">
        <v>0</v>
      </c>
      <c r="Z85" s="22">
        <v>0</v>
      </c>
      <c r="AA85" s="22">
        <v>0</v>
      </c>
      <c r="AB85" s="84"/>
    </row>
    <row r="86" spans="1:28" ht="324" customHeight="1">
      <c r="A86" s="136">
        <v>922</v>
      </c>
      <c r="B86" s="179" t="s">
        <v>162</v>
      </c>
      <c r="C86" s="180"/>
      <c r="D86" s="181"/>
      <c r="E86" s="31" t="s">
        <v>156</v>
      </c>
      <c r="F86" s="32" t="s">
        <v>157</v>
      </c>
      <c r="G86" s="97" t="s">
        <v>72</v>
      </c>
      <c r="H86" s="98" t="s">
        <v>173</v>
      </c>
      <c r="I86" s="98" t="s">
        <v>71</v>
      </c>
      <c r="J86" s="99" t="s">
        <v>174</v>
      </c>
      <c r="K86" s="100" t="s">
        <v>175</v>
      </c>
      <c r="L86" s="100" t="s">
        <v>176</v>
      </c>
      <c r="M86" s="102"/>
      <c r="N86" s="52"/>
      <c r="O86" s="52"/>
      <c r="P86" s="22">
        <v>1278.9000000000001</v>
      </c>
      <c r="Q86" s="22">
        <v>1278.9000000000001</v>
      </c>
      <c r="R86" s="22">
        <v>1124.8</v>
      </c>
      <c r="S86" s="22">
        <v>0</v>
      </c>
      <c r="T86" s="22">
        <v>0</v>
      </c>
      <c r="U86" s="22">
        <v>0</v>
      </c>
      <c r="V86" s="22">
        <v>0</v>
      </c>
      <c r="W86" s="22">
        <v>0</v>
      </c>
      <c r="X86" s="22">
        <v>0</v>
      </c>
      <c r="Y86" s="22">
        <v>0</v>
      </c>
      <c r="Z86" s="22">
        <v>0</v>
      </c>
      <c r="AA86" s="22">
        <v>0</v>
      </c>
      <c r="AB86" s="84"/>
    </row>
    <row r="87" spans="1:28" ht="298.5" customHeight="1">
      <c r="A87" s="136">
        <v>922</v>
      </c>
      <c r="B87" s="179" t="s">
        <v>163</v>
      </c>
      <c r="C87" s="180"/>
      <c r="D87" s="181"/>
      <c r="E87" s="31" t="s">
        <v>156</v>
      </c>
      <c r="F87" s="32" t="s">
        <v>157</v>
      </c>
      <c r="G87" s="97" t="s">
        <v>72</v>
      </c>
      <c r="H87" s="98" t="s">
        <v>173</v>
      </c>
      <c r="I87" s="98" t="s">
        <v>71</v>
      </c>
      <c r="J87" s="99" t="s">
        <v>174</v>
      </c>
      <c r="K87" s="100" t="s">
        <v>175</v>
      </c>
      <c r="L87" s="100" t="s">
        <v>176</v>
      </c>
      <c r="M87" s="102"/>
      <c r="N87" s="52"/>
      <c r="O87" s="52"/>
      <c r="P87" s="22">
        <v>550.9</v>
      </c>
      <c r="Q87" s="22">
        <v>550.9</v>
      </c>
      <c r="R87" s="22">
        <v>300.60000000000002</v>
      </c>
      <c r="S87" s="22">
        <v>0</v>
      </c>
      <c r="T87" s="22">
        <v>0</v>
      </c>
      <c r="U87" s="22">
        <v>0</v>
      </c>
      <c r="V87" s="22">
        <v>0</v>
      </c>
      <c r="W87" s="22">
        <v>0</v>
      </c>
      <c r="X87" s="22">
        <v>0</v>
      </c>
      <c r="Y87" s="22">
        <v>0</v>
      </c>
      <c r="Z87" s="22">
        <v>0</v>
      </c>
      <c r="AA87" s="22">
        <v>0</v>
      </c>
      <c r="AB87" s="84"/>
    </row>
    <row r="88" spans="1:28" ht="315" customHeight="1">
      <c r="A88" s="136">
        <v>922</v>
      </c>
      <c r="B88" s="229" t="s">
        <v>169</v>
      </c>
      <c r="C88" s="229"/>
      <c r="D88" s="229"/>
      <c r="E88" s="30" t="s">
        <v>156</v>
      </c>
      <c r="F88" s="32" t="s">
        <v>32</v>
      </c>
      <c r="G88" s="33" t="s">
        <v>72</v>
      </c>
      <c r="H88" s="34" t="s">
        <v>173</v>
      </c>
      <c r="I88" s="34" t="s">
        <v>71</v>
      </c>
      <c r="J88" s="33" t="s">
        <v>183</v>
      </c>
      <c r="K88" s="34" t="s">
        <v>184</v>
      </c>
      <c r="L88" s="35" t="s">
        <v>185</v>
      </c>
      <c r="M88" s="102"/>
      <c r="N88" s="52"/>
      <c r="O88" s="52"/>
      <c r="P88" s="22">
        <v>2173</v>
      </c>
      <c r="Q88" s="22">
        <v>2173</v>
      </c>
      <c r="R88" s="22">
        <v>1489</v>
      </c>
      <c r="S88" s="22">
        <v>0</v>
      </c>
      <c r="T88" s="22">
        <v>0</v>
      </c>
      <c r="U88" s="22">
        <v>0</v>
      </c>
      <c r="V88" s="22">
        <v>0</v>
      </c>
      <c r="W88" s="22">
        <v>0</v>
      </c>
      <c r="X88" s="22">
        <v>0</v>
      </c>
      <c r="Y88" s="22">
        <v>0</v>
      </c>
      <c r="Z88" s="22">
        <v>0</v>
      </c>
      <c r="AA88" s="22">
        <v>0</v>
      </c>
      <c r="AB88" s="144" t="s">
        <v>92</v>
      </c>
    </row>
    <row r="89" spans="1:28" ht="324.75" customHeight="1">
      <c r="A89" s="136">
        <v>922</v>
      </c>
      <c r="B89" s="229" t="s">
        <v>284</v>
      </c>
      <c r="C89" s="229"/>
      <c r="D89" s="229"/>
      <c r="E89" s="30" t="s">
        <v>283</v>
      </c>
      <c r="F89" s="32" t="s">
        <v>157</v>
      </c>
      <c r="G89" s="152" t="s">
        <v>285</v>
      </c>
      <c r="H89" s="152" t="s">
        <v>286</v>
      </c>
      <c r="I89" s="152" t="s">
        <v>287</v>
      </c>
      <c r="J89" s="152" t="s">
        <v>288</v>
      </c>
      <c r="K89" s="152" t="s">
        <v>289</v>
      </c>
      <c r="L89" s="152" t="s">
        <v>290</v>
      </c>
      <c r="M89" s="102"/>
      <c r="N89" s="52"/>
      <c r="O89" s="52"/>
      <c r="P89" s="22">
        <v>0</v>
      </c>
      <c r="Q89" s="22">
        <v>0</v>
      </c>
      <c r="R89" s="22">
        <v>0.1</v>
      </c>
      <c r="S89" s="22">
        <v>0</v>
      </c>
      <c r="T89" s="22">
        <v>0</v>
      </c>
      <c r="U89" s="22"/>
      <c r="V89" s="22">
        <v>0</v>
      </c>
      <c r="W89" s="22">
        <v>0</v>
      </c>
      <c r="X89" s="22">
        <v>0</v>
      </c>
      <c r="Y89" s="22">
        <v>0</v>
      </c>
      <c r="Z89" s="22">
        <v>0</v>
      </c>
      <c r="AA89" s="22">
        <v>0</v>
      </c>
      <c r="AB89" s="84"/>
    </row>
    <row r="90" spans="1:28" ht="197.25" customHeight="1">
      <c r="A90" s="136">
        <v>922</v>
      </c>
      <c r="B90" s="179" t="s">
        <v>164</v>
      </c>
      <c r="C90" s="180"/>
      <c r="D90" s="181"/>
      <c r="E90" s="31" t="s">
        <v>165</v>
      </c>
      <c r="F90" s="32" t="s">
        <v>166</v>
      </c>
      <c r="G90" s="97" t="s">
        <v>54</v>
      </c>
      <c r="H90" s="98" t="s">
        <v>55</v>
      </c>
      <c r="I90" s="103" t="s">
        <v>56</v>
      </c>
      <c r="J90" s="67"/>
      <c r="K90" s="104"/>
      <c r="L90" s="104"/>
      <c r="M90" s="102"/>
      <c r="N90" s="5"/>
      <c r="O90" s="5"/>
      <c r="P90" s="22">
        <v>134.4</v>
      </c>
      <c r="Q90" s="22">
        <v>134.4</v>
      </c>
      <c r="R90" s="22">
        <v>237.9</v>
      </c>
      <c r="S90" s="22">
        <v>0</v>
      </c>
      <c r="T90" s="22">
        <v>0</v>
      </c>
      <c r="U90" s="22">
        <v>0</v>
      </c>
      <c r="V90" s="22">
        <v>0</v>
      </c>
      <c r="W90" s="22">
        <v>0</v>
      </c>
      <c r="X90" s="22">
        <v>0</v>
      </c>
      <c r="Y90" s="22">
        <v>0</v>
      </c>
      <c r="Z90" s="22">
        <v>0</v>
      </c>
      <c r="AA90" s="22">
        <v>0</v>
      </c>
      <c r="AB90" s="84"/>
    </row>
    <row r="91" spans="1:28" ht="405" customHeight="1">
      <c r="A91" s="136">
        <v>922</v>
      </c>
      <c r="B91" s="179" t="s">
        <v>167</v>
      </c>
      <c r="C91" s="180"/>
      <c r="D91" s="181"/>
      <c r="E91" s="30" t="s">
        <v>168</v>
      </c>
      <c r="F91" s="32" t="s">
        <v>157</v>
      </c>
      <c r="G91" s="97" t="s">
        <v>177</v>
      </c>
      <c r="H91" s="105" t="s">
        <v>178</v>
      </c>
      <c r="I91" s="106" t="s">
        <v>179</v>
      </c>
      <c r="J91" s="99" t="s">
        <v>180</v>
      </c>
      <c r="K91" s="107" t="s">
        <v>181</v>
      </c>
      <c r="L91" s="107" t="s">
        <v>182</v>
      </c>
      <c r="M91" s="101"/>
      <c r="N91" s="5"/>
      <c r="O91" s="5"/>
      <c r="P91" s="22">
        <v>1</v>
      </c>
      <c r="Q91" s="22">
        <v>0</v>
      </c>
      <c r="R91" s="22">
        <v>23</v>
      </c>
      <c r="S91" s="22">
        <v>0</v>
      </c>
      <c r="T91" s="22">
        <v>0</v>
      </c>
      <c r="U91" s="22">
        <v>0</v>
      </c>
      <c r="V91" s="22">
        <v>0</v>
      </c>
      <c r="W91" s="22">
        <v>0</v>
      </c>
      <c r="X91" s="22">
        <v>0</v>
      </c>
      <c r="Y91" s="22">
        <v>0</v>
      </c>
      <c r="Z91" s="22">
        <v>0</v>
      </c>
      <c r="AA91" s="22">
        <v>0</v>
      </c>
      <c r="AB91" s="84"/>
    </row>
    <row r="92" spans="1:28" ht="197.25" customHeight="1">
      <c r="A92" s="136">
        <v>922</v>
      </c>
      <c r="B92" s="242" t="s">
        <v>170</v>
      </c>
      <c r="C92" s="243"/>
      <c r="D92" s="244"/>
      <c r="E92" s="77" t="s">
        <v>226</v>
      </c>
      <c r="F92" s="77" t="s">
        <v>51</v>
      </c>
      <c r="G92" s="108" t="s">
        <v>54</v>
      </c>
      <c r="H92" s="103" t="s">
        <v>186</v>
      </c>
      <c r="I92" s="102" t="s">
        <v>56</v>
      </c>
      <c r="J92" s="75"/>
      <c r="K92" s="75"/>
      <c r="L92" s="75"/>
      <c r="M92" s="76"/>
      <c r="N92" s="76"/>
      <c r="O92" s="76"/>
      <c r="P92" s="172">
        <f t="shared" ref="P92:AA92" si="10">P93+P94</f>
        <v>786.90000000000009</v>
      </c>
      <c r="Q92" s="172">
        <f t="shared" si="10"/>
        <v>786.90000000000009</v>
      </c>
      <c r="R92" s="172">
        <f t="shared" si="10"/>
        <v>0</v>
      </c>
      <c r="S92" s="172">
        <f t="shared" si="10"/>
        <v>0</v>
      </c>
      <c r="T92" s="172">
        <f t="shared" si="10"/>
        <v>0</v>
      </c>
      <c r="U92" s="172">
        <f t="shared" si="10"/>
        <v>0</v>
      </c>
      <c r="V92" s="172">
        <f t="shared" si="10"/>
        <v>0</v>
      </c>
      <c r="W92" s="172">
        <f t="shared" si="10"/>
        <v>0</v>
      </c>
      <c r="X92" s="172">
        <f t="shared" si="10"/>
        <v>0</v>
      </c>
      <c r="Y92" s="172">
        <f t="shared" si="10"/>
        <v>0</v>
      </c>
      <c r="Z92" s="172">
        <f t="shared" si="10"/>
        <v>0</v>
      </c>
      <c r="AA92" s="172">
        <f t="shared" si="10"/>
        <v>0</v>
      </c>
      <c r="AB92" s="173"/>
    </row>
    <row r="93" spans="1:28" ht="197.25" customHeight="1">
      <c r="A93" s="136">
        <v>922</v>
      </c>
      <c r="B93" s="179" t="s">
        <v>171</v>
      </c>
      <c r="C93" s="180"/>
      <c r="D93" s="181"/>
      <c r="E93" s="77" t="s">
        <v>226</v>
      </c>
      <c r="F93" s="77" t="s">
        <v>51</v>
      </c>
      <c r="G93" s="108" t="s">
        <v>54</v>
      </c>
      <c r="H93" s="103" t="s">
        <v>186</v>
      </c>
      <c r="I93" s="102" t="s">
        <v>56</v>
      </c>
      <c r="J93" s="75"/>
      <c r="K93" s="75"/>
      <c r="L93" s="75"/>
      <c r="M93" s="76"/>
      <c r="N93" s="76"/>
      <c r="O93" s="76"/>
      <c r="P93" s="22">
        <v>401.3</v>
      </c>
      <c r="Q93" s="22">
        <v>401.3</v>
      </c>
      <c r="R93" s="22">
        <v>0</v>
      </c>
      <c r="S93" s="22">
        <v>0</v>
      </c>
      <c r="T93" s="22">
        <v>0</v>
      </c>
      <c r="U93" s="22">
        <v>0</v>
      </c>
      <c r="V93" s="22">
        <v>0</v>
      </c>
      <c r="W93" s="22">
        <v>0</v>
      </c>
      <c r="X93" s="22">
        <v>0</v>
      </c>
      <c r="Y93" s="22">
        <v>0</v>
      </c>
      <c r="Z93" s="22">
        <v>0</v>
      </c>
      <c r="AA93" s="22">
        <v>0</v>
      </c>
      <c r="AB93" s="86"/>
    </row>
    <row r="94" spans="1:28" ht="197.25" customHeight="1">
      <c r="A94" s="57">
        <v>922</v>
      </c>
      <c r="B94" s="179" t="s">
        <v>172</v>
      </c>
      <c r="C94" s="180"/>
      <c r="D94" s="181"/>
      <c r="E94" s="30" t="s">
        <v>226</v>
      </c>
      <c r="F94" s="30" t="s">
        <v>51</v>
      </c>
      <c r="G94" s="109" t="s">
        <v>54</v>
      </c>
      <c r="H94" s="106" t="s">
        <v>186</v>
      </c>
      <c r="I94" s="106" t="s">
        <v>56</v>
      </c>
      <c r="J94" s="41"/>
      <c r="K94" s="41"/>
      <c r="L94" s="41"/>
      <c r="M94" s="5"/>
      <c r="N94" s="5"/>
      <c r="O94" s="5"/>
      <c r="P94" s="22">
        <v>385.6</v>
      </c>
      <c r="Q94" s="22">
        <v>385.6</v>
      </c>
      <c r="R94" s="22">
        <v>0</v>
      </c>
      <c r="S94" s="22">
        <v>0</v>
      </c>
      <c r="T94" s="22">
        <v>0</v>
      </c>
      <c r="U94" s="22">
        <v>0</v>
      </c>
      <c r="V94" s="22">
        <v>0</v>
      </c>
      <c r="W94" s="22">
        <v>0</v>
      </c>
      <c r="X94" s="22">
        <v>0</v>
      </c>
      <c r="Y94" s="22">
        <v>0</v>
      </c>
      <c r="Z94" s="22">
        <v>0</v>
      </c>
      <c r="AA94" s="22">
        <v>0</v>
      </c>
      <c r="AB94" s="86"/>
    </row>
    <row r="95" spans="1:28" ht="48" customHeight="1">
      <c r="A95" s="158">
        <v>936</v>
      </c>
      <c r="B95" s="202" t="s">
        <v>82</v>
      </c>
      <c r="C95" s="202"/>
      <c r="D95" s="202"/>
      <c r="E95" s="57"/>
      <c r="F95" s="129" t="s">
        <v>11</v>
      </c>
      <c r="G95" s="96"/>
      <c r="H95" s="94"/>
      <c r="I95" s="94"/>
      <c r="J95" s="95"/>
      <c r="K95" s="95"/>
      <c r="L95" s="95"/>
      <c r="M95" s="86"/>
      <c r="N95" s="86"/>
      <c r="O95" s="86"/>
      <c r="P95" s="60">
        <f t="shared" ref="P95:AA95" si="11">P96+P97+P98+P99+P100+P101+P102+P103+P104+P105+P106+P107+P108+P109+P110+P111+P112+P118+P119+P120+P121+P122+P123+P124+P125+P126+P127+P128+P129+P130</f>
        <v>31726.7</v>
      </c>
      <c r="Q95" s="60">
        <f t="shared" si="11"/>
        <v>28106.699999999993</v>
      </c>
      <c r="R95" s="60">
        <f t="shared" si="11"/>
        <v>42126.3</v>
      </c>
      <c r="S95" s="60">
        <f t="shared" si="11"/>
        <v>39316.5</v>
      </c>
      <c r="T95" s="60">
        <f t="shared" si="11"/>
        <v>32989.799999999996</v>
      </c>
      <c r="U95" s="60">
        <f t="shared" si="11"/>
        <v>6326.7</v>
      </c>
      <c r="V95" s="60">
        <f t="shared" si="11"/>
        <v>42386.9</v>
      </c>
      <c r="W95" s="60">
        <f t="shared" si="11"/>
        <v>42386.9</v>
      </c>
      <c r="X95" s="60">
        <f t="shared" si="11"/>
        <v>0</v>
      </c>
      <c r="Y95" s="60">
        <f t="shared" si="11"/>
        <v>43539.5</v>
      </c>
      <c r="Z95" s="60">
        <f t="shared" si="11"/>
        <v>43539.5</v>
      </c>
      <c r="AA95" s="60">
        <f t="shared" si="11"/>
        <v>0</v>
      </c>
      <c r="AB95" s="145"/>
    </row>
    <row r="96" spans="1:28" ht="197.25" customHeight="1">
      <c r="A96" s="136">
        <v>936</v>
      </c>
      <c r="B96" s="239" t="s">
        <v>187</v>
      </c>
      <c r="C96" s="240"/>
      <c r="D96" s="241"/>
      <c r="E96" s="31" t="s">
        <v>31</v>
      </c>
      <c r="F96" s="111" t="s">
        <v>32</v>
      </c>
      <c r="G96" s="43" t="s">
        <v>54</v>
      </c>
      <c r="H96" s="44" t="s">
        <v>55</v>
      </c>
      <c r="I96" s="70" t="s">
        <v>56</v>
      </c>
      <c r="J96" s="74"/>
      <c r="K96" s="74"/>
      <c r="L96" s="74"/>
      <c r="M96" s="74"/>
      <c r="N96" s="74"/>
      <c r="O96" s="74"/>
      <c r="P96" s="128">
        <v>11162.2</v>
      </c>
      <c r="Q96" s="128">
        <v>11162.1</v>
      </c>
      <c r="R96" s="128">
        <v>11674.5</v>
      </c>
      <c r="S96" s="22">
        <v>11332.9</v>
      </c>
      <c r="T96" s="22">
        <v>11332.9</v>
      </c>
      <c r="U96" s="22"/>
      <c r="V96" s="22">
        <v>13121.2</v>
      </c>
      <c r="W96" s="22">
        <v>13121.2</v>
      </c>
      <c r="X96" s="22"/>
      <c r="Y96" s="22">
        <v>13121.2</v>
      </c>
      <c r="Z96" s="22">
        <v>13121.2</v>
      </c>
      <c r="AA96" s="22"/>
      <c r="AB96" s="86"/>
    </row>
    <row r="97" spans="1:28" ht="197.25" customHeight="1">
      <c r="A97" s="136">
        <v>936</v>
      </c>
      <c r="B97" s="179" t="s">
        <v>187</v>
      </c>
      <c r="C97" s="180"/>
      <c r="D97" s="181"/>
      <c r="E97" s="31" t="s">
        <v>31</v>
      </c>
      <c r="F97" s="32" t="s">
        <v>126</v>
      </c>
      <c r="G97" s="33" t="s">
        <v>54</v>
      </c>
      <c r="H97" s="34" t="s">
        <v>55</v>
      </c>
      <c r="I97" s="35" t="s">
        <v>56</v>
      </c>
      <c r="J97" s="5"/>
      <c r="K97" s="5"/>
      <c r="L97" s="5"/>
      <c r="M97" s="5"/>
      <c r="N97" s="5"/>
      <c r="O97" s="5"/>
      <c r="P97" s="21">
        <v>480</v>
      </c>
      <c r="Q97" s="21">
        <v>480</v>
      </c>
      <c r="R97" s="21">
        <v>523.79999999999995</v>
      </c>
      <c r="S97" s="22">
        <v>588</v>
      </c>
      <c r="T97" s="22">
        <v>588</v>
      </c>
      <c r="U97" s="22"/>
      <c r="V97" s="22">
        <v>612.70000000000005</v>
      </c>
      <c r="W97" s="22">
        <v>612.70000000000005</v>
      </c>
      <c r="X97" s="22"/>
      <c r="Y97" s="22">
        <v>643.29999999999995</v>
      </c>
      <c r="Z97" s="22">
        <v>643.29999999999995</v>
      </c>
      <c r="AA97" s="22"/>
      <c r="AB97" s="86"/>
    </row>
    <row r="98" spans="1:28" ht="197.25" customHeight="1">
      <c r="A98" s="136">
        <v>936</v>
      </c>
      <c r="B98" s="179" t="s">
        <v>188</v>
      </c>
      <c r="C98" s="180"/>
      <c r="D98" s="181"/>
      <c r="E98" s="31" t="s">
        <v>31</v>
      </c>
      <c r="F98" s="32" t="s">
        <v>189</v>
      </c>
      <c r="G98" s="33" t="s">
        <v>54</v>
      </c>
      <c r="H98" s="34" t="s">
        <v>55</v>
      </c>
      <c r="I98" s="35" t="s">
        <v>56</v>
      </c>
      <c r="J98" s="5"/>
      <c r="K98" s="5"/>
      <c r="L98" s="5"/>
      <c r="M98" s="5"/>
      <c r="N98" s="5"/>
      <c r="O98" s="5"/>
      <c r="P98" s="21">
        <v>747.7</v>
      </c>
      <c r="Q98" s="21">
        <v>747.7</v>
      </c>
      <c r="R98" s="21">
        <v>640</v>
      </c>
      <c r="S98" s="22">
        <v>657.5</v>
      </c>
      <c r="T98" s="22">
        <v>657.5</v>
      </c>
      <c r="U98" s="22"/>
      <c r="V98" s="22">
        <v>691.7</v>
      </c>
      <c r="W98" s="22">
        <v>691.7</v>
      </c>
      <c r="X98" s="22"/>
      <c r="Y98" s="22">
        <v>726.3</v>
      </c>
      <c r="Z98" s="22">
        <v>726.3</v>
      </c>
      <c r="AA98" s="22"/>
      <c r="AB98" s="56" t="s">
        <v>92</v>
      </c>
    </row>
    <row r="99" spans="1:28" ht="244.5" customHeight="1">
      <c r="A99" s="136">
        <v>936</v>
      </c>
      <c r="B99" s="179" t="s">
        <v>325</v>
      </c>
      <c r="C99" s="180"/>
      <c r="D99" s="181"/>
      <c r="E99" s="31" t="s">
        <v>326</v>
      </c>
      <c r="F99" s="32" t="s">
        <v>327</v>
      </c>
      <c r="G99" s="33" t="s">
        <v>54</v>
      </c>
      <c r="H99" s="34" t="s">
        <v>324</v>
      </c>
      <c r="I99" s="35" t="s">
        <v>56</v>
      </c>
      <c r="J99" s="5"/>
      <c r="K99" s="5"/>
      <c r="L99" s="5"/>
      <c r="M99" s="5"/>
      <c r="N99" s="5"/>
      <c r="O99" s="5"/>
      <c r="P99" s="21">
        <v>0</v>
      </c>
      <c r="Q99" s="21">
        <v>0</v>
      </c>
      <c r="R99" s="21">
        <v>0</v>
      </c>
      <c r="S99" s="22">
        <v>183.6</v>
      </c>
      <c r="T99" s="22"/>
      <c r="U99" s="22">
        <v>183.6</v>
      </c>
      <c r="V99" s="22">
        <v>0</v>
      </c>
      <c r="W99" s="22">
        <v>0</v>
      </c>
      <c r="X99" s="22">
        <v>0</v>
      </c>
      <c r="Y99" s="22">
        <v>0</v>
      </c>
      <c r="Z99" s="22">
        <v>0</v>
      </c>
      <c r="AA99" s="22">
        <v>0</v>
      </c>
      <c r="AB99" s="56"/>
    </row>
    <row r="100" spans="1:28" ht="304.5" customHeight="1">
      <c r="A100" s="136">
        <v>936</v>
      </c>
      <c r="B100" s="193" t="s">
        <v>110</v>
      </c>
      <c r="C100" s="194"/>
      <c r="D100" s="195"/>
      <c r="E100" s="31" t="s">
        <v>35</v>
      </c>
      <c r="F100" s="32" t="s">
        <v>36</v>
      </c>
      <c r="G100" s="33" t="s">
        <v>54</v>
      </c>
      <c r="H100" s="34" t="s">
        <v>58</v>
      </c>
      <c r="I100" s="35" t="s">
        <v>56</v>
      </c>
      <c r="J100" s="5"/>
      <c r="K100" s="5"/>
      <c r="L100" s="5"/>
      <c r="M100" s="5"/>
      <c r="N100" s="5"/>
      <c r="O100" s="5"/>
      <c r="P100" s="21">
        <v>58.5</v>
      </c>
      <c r="Q100" s="21">
        <v>58.5</v>
      </c>
      <c r="R100" s="21">
        <v>0</v>
      </c>
      <c r="S100" s="22">
        <v>0</v>
      </c>
      <c r="T100" s="22">
        <v>0</v>
      </c>
      <c r="U100" s="22"/>
      <c r="V100" s="22">
        <v>0</v>
      </c>
      <c r="W100" s="22">
        <v>0</v>
      </c>
      <c r="X100" s="22"/>
      <c r="Y100" s="22">
        <v>0</v>
      </c>
      <c r="Z100" s="22">
        <v>0</v>
      </c>
      <c r="AA100" s="22"/>
      <c r="AB100" s="19"/>
    </row>
    <row r="101" spans="1:28" ht="323.25" customHeight="1">
      <c r="A101" s="136">
        <v>936</v>
      </c>
      <c r="B101" s="179" t="s">
        <v>22</v>
      </c>
      <c r="C101" s="180"/>
      <c r="D101" s="181"/>
      <c r="E101" s="31" t="s">
        <v>37</v>
      </c>
      <c r="F101" s="32" t="s">
        <v>32</v>
      </c>
      <c r="G101" s="33" t="s">
        <v>54</v>
      </c>
      <c r="H101" s="34" t="s">
        <v>59</v>
      </c>
      <c r="I101" s="35" t="s">
        <v>56</v>
      </c>
      <c r="J101" s="5"/>
      <c r="K101" s="5"/>
      <c r="L101" s="5"/>
      <c r="M101" s="5"/>
      <c r="N101" s="5"/>
      <c r="O101" s="5"/>
      <c r="P101" s="21">
        <v>0</v>
      </c>
      <c r="Q101" s="21">
        <v>0</v>
      </c>
      <c r="R101" s="21">
        <v>0</v>
      </c>
      <c r="S101" s="22">
        <v>0</v>
      </c>
      <c r="T101" s="22">
        <v>0</v>
      </c>
      <c r="U101" s="22"/>
      <c r="V101" s="22">
        <v>20</v>
      </c>
      <c r="W101" s="22">
        <v>20</v>
      </c>
      <c r="X101" s="22"/>
      <c r="Y101" s="22">
        <v>0</v>
      </c>
      <c r="Z101" s="22">
        <v>0</v>
      </c>
      <c r="AA101" s="22"/>
      <c r="AB101" s="19"/>
    </row>
    <row r="102" spans="1:28" ht="197.25" customHeight="1">
      <c r="A102" s="136">
        <v>936</v>
      </c>
      <c r="B102" s="179" t="s">
        <v>191</v>
      </c>
      <c r="C102" s="180"/>
      <c r="D102" s="181"/>
      <c r="E102" s="112" t="s">
        <v>190</v>
      </c>
      <c r="F102" s="30" t="s">
        <v>126</v>
      </c>
      <c r="G102" s="33" t="s">
        <v>54</v>
      </c>
      <c r="H102" s="34" t="s">
        <v>228</v>
      </c>
      <c r="I102" s="35" t="s">
        <v>56</v>
      </c>
      <c r="J102" s="5"/>
      <c r="K102" s="5"/>
      <c r="L102" s="5"/>
      <c r="M102" s="56" t="s">
        <v>229</v>
      </c>
      <c r="N102" s="5"/>
      <c r="O102" s="5"/>
      <c r="P102" s="21">
        <v>202</v>
      </c>
      <c r="Q102" s="21">
        <v>202</v>
      </c>
      <c r="R102" s="146">
        <v>232.7</v>
      </c>
      <c r="S102" s="22">
        <v>179</v>
      </c>
      <c r="T102" s="22">
        <v>179</v>
      </c>
      <c r="U102" s="22"/>
      <c r="V102" s="22">
        <v>242</v>
      </c>
      <c r="W102" s="22">
        <v>242</v>
      </c>
      <c r="X102" s="22"/>
      <c r="Y102" s="22">
        <v>267</v>
      </c>
      <c r="Z102" s="22">
        <v>267</v>
      </c>
      <c r="AA102" s="22"/>
      <c r="AB102" s="19"/>
    </row>
    <row r="103" spans="1:28" ht="354" customHeight="1">
      <c r="A103" s="136">
        <v>936</v>
      </c>
      <c r="B103" s="230" t="s">
        <v>83</v>
      </c>
      <c r="C103" s="231"/>
      <c r="D103" s="232"/>
      <c r="E103" s="112" t="s">
        <v>84</v>
      </c>
      <c r="F103" s="32" t="s">
        <v>192</v>
      </c>
      <c r="G103" s="33" t="s">
        <v>54</v>
      </c>
      <c r="H103" s="34" t="s">
        <v>86</v>
      </c>
      <c r="I103" s="35" t="s">
        <v>56</v>
      </c>
      <c r="J103" s="5"/>
      <c r="K103" s="5"/>
      <c r="L103" s="5"/>
      <c r="M103" s="5"/>
      <c r="N103" s="5"/>
      <c r="O103" s="5"/>
      <c r="P103" s="52">
        <v>12658.8</v>
      </c>
      <c r="Q103" s="52">
        <v>11096.8</v>
      </c>
      <c r="R103" s="52">
        <v>16214.7</v>
      </c>
      <c r="S103" s="22">
        <v>15397.7</v>
      </c>
      <c r="T103" s="22">
        <v>15397.7</v>
      </c>
      <c r="U103" s="22"/>
      <c r="V103" s="22">
        <v>16529.3</v>
      </c>
      <c r="W103" s="22">
        <v>16529.3</v>
      </c>
      <c r="X103" s="22"/>
      <c r="Y103" s="22">
        <v>17401.5</v>
      </c>
      <c r="Z103" s="22">
        <v>17401.5</v>
      </c>
      <c r="AA103" s="22"/>
      <c r="AB103" s="16"/>
    </row>
    <row r="104" spans="1:28" ht="197.25" customHeight="1">
      <c r="A104" s="136">
        <v>936</v>
      </c>
      <c r="B104" s="179" t="s">
        <v>193</v>
      </c>
      <c r="C104" s="180"/>
      <c r="D104" s="181"/>
      <c r="E104" s="112" t="s">
        <v>194</v>
      </c>
      <c r="F104" s="32" t="s">
        <v>195</v>
      </c>
      <c r="G104" s="33" t="s">
        <v>54</v>
      </c>
      <c r="H104" s="34" t="s">
        <v>230</v>
      </c>
      <c r="I104" s="35" t="s">
        <v>56</v>
      </c>
      <c r="J104" s="5"/>
      <c r="K104" s="5"/>
      <c r="L104" s="5"/>
      <c r="M104" s="5"/>
      <c r="N104" s="5"/>
      <c r="O104" s="5"/>
      <c r="P104" s="21">
        <v>1023</v>
      </c>
      <c r="Q104" s="21">
        <v>1023</v>
      </c>
      <c r="R104" s="21">
        <v>776.2</v>
      </c>
      <c r="S104" s="22">
        <v>1066.5999999999999</v>
      </c>
      <c r="T104" s="22">
        <v>1066.5999999999999</v>
      </c>
      <c r="U104" s="22"/>
      <c r="V104" s="22">
        <v>880.5</v>
      </c>
      <c r="W104" s="22">
        <v>880.5</v>
      </c>
      <c r="X104" s="22"/>
      <c r="Y104" s="22">
        <v>880.5</v>
      </c>
      <c r="Z104" s="22">
        <v>880.5</v>
      </c>
      <c r="AA104" s="22"/>
      <c r="AB104" s="16"/>
    </row>
    <row r="105" spans="1:28" ht="197.25" customHeight="1">
      <c r="A105" s="136">
        <v>936</v>
      </c>
      <c r="B105" s="179" t="s">
        <v>196</v>
      </c>
      <c r="C105" s="180"/>
      <c r="D105" s="181"/>
      <c r="E105" s="112" t="s">
        <v>197</v>
      </c>
      <c r="F105" s="32" t="s">
        <v>198</v>
      </c>
      <c r="G105" s="33" t="s">
        <v>54</v>
      </c>
      <c r="H105" s="34" t="s">
        <v>231</v>
      </c>
      <c r="I105" s="35" t="s">
        <v>56</v>
      </c>
      <c r="J105" s="5"/>
      <c r="K105" s="5"/>
      <c r="L105" s="5"/>
      <c r="M105" s="5"/>
      <c r="N105" s="5"/>
      <c r="O105" s="5"/>
      <c r="P105" s="21">
        <v>334</v>
      </c>
      <c r="Q105" s="21">
        <v>334</v>
      </c>
      <c r="R105" s="21">
        <v>260</v>
      </c>
      <c r="S105" s="22">
        <v>280</v>
      </c>
      <c r="T105" s="22">
        <v>280</v>
      </c>
      <c r="U105" s="22"/>
      <c r="V105" s="22">
        <v>290</v>
      </c>
      <c r="W105" s="22">
        <v>290</v>
      </c>
      <c r="X105" s="22"/>
      <c r="Y105" s="22">
        <v>324</v>
      </c>
      <c r="Z105" s="22">
        <v>324</v>
      </c>
      <c r="AA105" s="22"/>
      <c r="AB105" s="16"/>
    </row>
    <row r="106" spans="1:28" ht="352.5" customHeight="1">
      <c r="A106" s="136">
        <v>936</v>
      </c>
      <c r="B106" s="179" t="s">
        <v>199</v>
      </c>
      <c r="C106" s="180"/>
      <c r="D106" s="181"/>
      <c r="E106" s="112" t="s">
        <v>165</v>
      </c>
      <c r="F106" s="32" t="s">
        <v>166</v>
      </c>
      <c r="G106" s="33" t="s">
        <v>54</v>
      </c>
      <c r="H106" s="34" t="s">
        <v>232</v>
      </c>
      <c r="I106" s="35" t="s">
        <v>56</v>
      </c>
      <c r="J106" s="5"/>
      <c r="K106" s="5"/>
      <c r="L106" s="5"/>
      <c r="M106" s="5"/>
      <c r="N106" s="5"/>
      <c r="O106" s="5"/>
      <c r="P106" s="21">
        <v>0</v>
      </c>
      <c r="Q106" s="21">
        <v>0</v>
      </c>
      <c r="R106" s="21">
        <v>1474.1</v>
      </c>
      <c r="S106" s="22">
        <v>0</v>
      </c>
      <c r="T106" s="22">
        <v>0</v>
      </c>
      <c r="U106" s="22"/>
      <c r="V106" s="22">
        <v>0</v>
      </c>
      <c r="W106" s="22">
        <v>0</v>
      </c>
      <c r="X106" s="22"/>
      <c r="Y106" s="22">
        <v>0</v>
      </c>
      <c r="Z106" s="22">
        <v>0</v>
      </c>
      <c r="AA106" s="22"/>
      <c r="AB106" s="16"/>
    </row>
    <row r="107" spans="1:28" ht="197.25" customHeight="1">
      <c r="A107" s="136">
        <v>936</v>
      </c>
      <c r="B107" s="179" t="s">
        <v>200</v>
      </c>
      <c r="C107" s="180"/>
      <c r="D107" s="181"/>
      <c r="E107" s="112" t="s">
        <v>201</v>
      </c>
      <c r="F107" s="32" t="s">
        <v>202</v>
      </c>
      <c r="G107" s="113" t="s">
        <v>54</v>
      </c>
      <c r="H107" s="114" t="s">
        <v>233</v>
      </c>
      <c r="I107" s="115" t="s">
        <v>56</v>
      </c>
      <c r="J107" s="5"/>
      <c r="K107" s="5"/>
      <c r="L107" s="5"/>
      <c r="M107" s="116" t="s">
        <v>234</v>
      </c>
      <c r="N107" s="93"/>
      <c r="O107" s="93"/>
      <c r="P107" s="21">
        <v>17.100000000000001</v>
      </c>
      <c r="Q107" s="21">
        <v>17.100000000000001</v>
      </c>
      <c r="R107" s="21">
        <v>53</v>
      </c>
      <c r="S107" s="22">
        <v>53</v>
      </c>
      <c r="T107" s="22">
        <v>53</v>
      </c>
      <c r="U107" s="22"/>
      <c r="V107" s="22">
        <v>53</v>
      </c>
      <c r="W107" s="22">
        <v>53</v>
      </c>
      <c r="X107" s="22"/>
      <c r="Y107" s="22">
        <v>55.6</v>
      </c>
      <c r="Z107" s="22">
        <v>55.6</v>
      </c>
      <c r="AA107" s="22"/>
      <c r="AB107" s="16"/>
    </row>
    <row r="108" spans="1:28" ht="243" customHeight="1">
      <c r="A108" s="136">
        <v>936</v>
      </c>
      <c r="B108" s="234" t="s">
        <v>203</v>
      </c>
      <c r="C108" s="234"/>
      <c r="D108" s="234"/>
      <c r="E108" s="112" t="s">
        <v>204</v>
      </c>
      <c r="F108" s="32" t="s">
        <v>166</v>
      </c>
      <c r="G108" s="33" t="s">
        <v>54</v>
      </c>
      <c r="H108" s="34" t="s">
        <v>235</v>
      </c>
      <c r="I108" s="35" t="s">
        <v>56</v>
      </c>
      <c r="J108" s="41"/>
      <c r="K108" s="41"/>
      <c r="L108" s="41"/>
      <c r="M108" s="5"/>
      <c r="N108" s="5"/>
      <c r="O108" s="5"/>
      <c r="P108" s="21">
        <v>2</v>
      </c>
      <c r="Q108" s="21">
        <v>2</v>
      </c>
      <c r="R108" s="21">
        <v>0</v>
      </c>
      <c r="S108" s="22">
        <v>15</v>
      </c>
      <c r="T108" s="22">
        <v>15</v>
      </c>
      <c r="U108" s="22"/>
      <c r="V108" s="22">
        <v>15</v>
      </c>
      <c r="W108" s="22">
        <v>15</v>
      </c>
      <c r="X108" s="22"/>
      <c r="Y108" s="22">
        <v>15.8</v>
      </c>
      <c r="Z108" s="22">
        <v>15.8</v>
      </c>
      <c r="AA108" s="22"/>
      <c r="AB108" s="16"/>
    </row>
    <row r="109" spans="1:28" ht="197.25" customHeight="1">
      <c r="A109" s="136">
        <v>936</v>
      </c>
      <c r="B109" s="179" t="s">
        <v>205</v>
      </c>
      <c r="C109" s="180"/>
      <c r="D109" s="181"/>
      <c r="E109" s="112" t="s">
        <v>206</v>
      </c>
      <c r="F109" s="32" t="s">
        <v>207</v>
      </c>
      <c r="G109" s="113" t="s">
        <v>54</v>
      </c>
      <c r="H109" s="114" t="s">
        <v>236</v>
      </c>
      <c r="I109" s="115" t="s">
        <v>56</v>
      </c>
      <c r="J109" s="117"/>
      <c r="K109" s="117"/>
      <c r="L109" s="117"/>
      <c r="M109" s="93"/>
      <c r="N109" s="93"/>
      <c r="O109" s="93"/>
      <c r="P109" s="21">
        <v>35.700000000000003</v>
      </c>
      <c r="Q109" s="21">
        <v>35.700000000000003</v>
      </c>
      <c r="R109" s="21">
        <v>1633.1</v>
      </c>
      <c r="S109" s="22">
        <v>1399.4</v>
      </c>
      <c r="T109" s="22">
        <v>1399.4</v>
      </c>
      <c r="U109" s="22"/>
      <c r="V109" s="22">
        <v>39</v>
      </c>
      <c r="W109" s="22">
        <v>39</v>
      </c>
      <c r="X109" s="22"/>
      <c r="Y109" s="22">
        <v>41</v>
      </c>
      <c r="Z109" s="22">
        <v>41</v>
      </c>
      <c r="AA109" s="22"/>
      <c r="AB109" s="16"/>
    </row>
    <row r="110" spans="1:28" ht="197.25" customHeight="1">
      <c r="A110" s="136">
        <v>936</v>
      </c>
      <c r="B110" s="179" t="s">
        <v>208</v>
      </c>
      <c r="C110" s="180"/>
      <c r="D110" s="181"/>
      <c r="E110" s="112" t="s">
        <v>43</v>
      </c>
      <c r="F110" s="32" t="s">
        <v>44</v>
      </c>
      <c r="G110" s="37" t="s">
        <v>54</v>
      </c>
      <c r="H110" s="38" t="s">
        <v>63</v>
      </c>
      <c r="I110" s="40" t="s">
        <v>56</v>
      </c>
      <c r="J110" s="41"/>
      <c r="K110" s="41"/>
      <c r="L110" s="41"/>
      <c r="M110" s="5"/>
      <c r="N110" s="5"/>
      <c r="O110" s="5"/>
      <c r="P110" s="21">
        <v>64.099999999999994</v>
      </c>
      <c r="Q110" s="21">
        <v>64.099999999999994</v>
      </c>
      <c r="R110" s="21">
        <v>66.7</v>
      </c>
      <c r="S110" s="22">
        <v>70</v>
      </c>
      <c r="T110" s="22">
        <v>70</v>
      </c>
      <c r="U110" s="22"/>
      <c r="V110" s="22">
        <v>73.5</v>
      </c>
      <c r="W110" s="22">
        <v>73.5</v>
      </c>
      <c r="X110" s="22"/>
      <c r="Y110" s="22">
        <v>77.2</v>
      </c>
      <c r="Z110" s="22">
        <v>77.2</v>
      </c>
      <c r="AA110" s="22"/>
      <c r="AB110" s="16"/>
    </row>
    <row r="111" spans="1:28" ht="409.6" customHeight="1">
      <c r="A111" s="136">
        <v>936</v>
      </c>
      <c r="B111" s="183" t="s">
        <v>209</v>
      </c>
      <c r="C111" s="183"/>
      <c r="D111" s="183"/>
      <c r="E111" s="112" t="s">
        <v>210</v>
      </c>
      <c r="F111" s="32" t="s">
        <v>211</v>
      </c>
      <c r="G111" s="33" t="s">
        <v>237</v>
      </c>
      <c r="H111" s="34" t="s">
        <v>238</v>
      </c>
      <c r="I111" s="35" t="s">
        <v>239</v>
      </c>
      <c r="J111" s="118" t="s">
        <v>240</v>
      </c>
      <c r="K111" s="117" t="s">
        <v>241</v>
      </c>
      <c r="L111" s="118" t="s">
        <v>242</v>
      </c>
      <c r="M111" s="5"/>
      <c r="N111" s="5"/>
      <c r="O111" s="5"/>
      <c r="P111" s="21">
        <v>1.7</v>
      </c>
      <c r="Q111" s="21">
        <v>1.7</v>
      </c>
      <c r="R111" s="21">
        <v>3.8</v>
      </c>
      <c r="S111" s="22">
        <v>13.2</v>
      </c>
      <c r="T111" s="22">
        <v>13.2</v>
      </c>
      <c r="U111" s="22"/>
      <c r="V111" s="22">
        <v>0</v>
      </c>
      <c r="W111" s="22">
        <v>0</v>
      </c>
      <c r="X111" s="22"/>
      <c r="Y111" s="22">
        <v>0</v>
      </c>
      <c r="Z111" s="22">
        <v>0</v>
      </c>
      <c r="AA111" s="22"/>
      <c r="AB111" s="16"/>
    </row>
    <row r="112" spans="1:28" ht="409.6" customHeight="1">
      <c r="A112" s="136">
        <v>936</v>
      </c>
      <c r="B112" s="179" t="s">
        <v>155</v>
      </c>
      <c r="C112" s="180"/>
      <c r="D112" s="181"/>
      <c r="E112" s="31" t="s">
        <v>156</v>
      </c>
      <c r="F112" s="32" t="s">
        <v>157</v>
      </c>
      <c r="G112" s="97" t="s">
        <v>72</v>
      </c>
      <c r="H112" s="98" t="s">
        <v>173</v>
      </c>
      <c r="I112" s="98" t="s">
        <v>71</v>
      </c>
      <c r="J112" s="99" t="s">
        <v>174</v>
      </c>
      <c r="K112" s="100" t="s">
        <v>175</v>
      </c>
      <c r="L112" s="100" t="s">
        <v>176</v>
      </c>
      <c r="M112" s="5"/>
      <c r="N112" s="5"/>
      <c r="O112" s="5"/>
      <c r="P112" s="22">
        <f t="shared" ref="P112:AA112" si="12">P113+P114+P115+P116+P117</f>
        <v>0</v>
      </c>
      <c r="Q112" s="22">
        <f t="shared" si="12"/>
        <v>0</v>
      </c>
      <c r="R112" s="22">
        <f t="shared" si="12"/>
        <v>0</v>
      </c>
      <c r="S112" s="22">
        <f t="shared" si="12"/>
        <v>5267.9</v>
      </c>
      <c r="T112" s="22">
        <f t="shared" si="12"/>
        <v>0</v>
      </c>
      <c r="U112" s="22">
        <f t="shared" si="12"/>
        <v>5267.9</v>
      </c>
      <c r="V112" s="22">
        <f t="shared" si="12"/>
        <v>5267.9</v>
      </c>
      <c r="W112" s="22">
        <f t="shared" si="12"/>
        <v>5267.9</v>
      </c>
      <c r="X112" s="22">
        <f t="shared" si="12"/>
        <v>0</v>
      </c>
      <c r="Y112" s="22">
        <f t="shared" si="12"/>
        <v>5267.9</v>
      </c>
      <c r="Z112" s="22">
        <f t="shared" si="12"/>
        <v>5267.9</v>
      </c>
      <c r="AA112" s="22">
        <f t="shared" si="12"/>
        <v>0</v>
      </c>
      <c r="AB112" s="16"/>
    </row>
    <row r="113" spans="1:28" ht="409.6" customHeight="1">
      <c r="A113" s="136">
        <v>936</v>
      </c>
      <c r="B113" s="179" t="s">
        <v>158</v>
      </c>
      <c r="C113" s="180"/>
      <c r="D113" s="181"/>
      <c r="E113" s="31" t="s">
        <v>156</v>
      </c>
      <c r="F113" s="32" t="s">
        <v>157</v>
      </c>
      <c r="G113" s="97" t="s">
        <v>72</v>
      </c>
      <c r="H113" s="98" t="s">
        <v>173</v>
      </c>
      <c r="I113" s="98" t="s">
        <v>71</v>
      </c>
      <c r="J113" s="99" t="s">
        <v>174</v>
      </c>
      <c r="K113" s="100" t="s">
        <v>175</v>
      </c>
      <c r="L113" s="100" t="s">
        <v>176</v>
      </c>
      <c r="M113" s="5"/>
      <c r="N113" s="5"/>
      <c r="O113" s="5"/>
      <c r="P113" s="21">
        <v>0</v>
      </c>
      <c r="Q113" s="21">
        <v>0</v>
      </c>
      <c r="R113" s="21">
        <v>0</v>
      </c>
      <c r="S113" s="22">
        <v>3644.2</v>
      </c>
      <c r="T113" s="22"/>
      <c r="U113" s="22">
        <v>3644.2</v>
      </c>
      <c r="V113" s="22">
        <v>3644.2</v>
      </c>
      <c r="W113" s="22">
        <v>3644.2</v>
      </c>
      <c r="X113" s="22"/>
      <c r="Y113" s="22">
        <v>3644.2</v>
      </c>
      <c r="Z113" s="22">
        <v>3644.2</v>
      </c>
      <c r="AA113" s="22"/>
      <c r="AB113" s="16"/>
    </row>
    <row r="114" spans="1:28" ht="409.6" customHeight="1">
      <c r="A114" s="136">
        <v>936</v>
      </c>
      <c r="B114" s="179" t="s">
        <v>160</v>
      </c>
      <c r="C114" s="180"/>
      <c r="D114" s="181"/>
      <c r="E114" s="31" t="s">
        <v>156</v>
      </c>
      <c r="F114" s="32" t="s">
        <v>157</v>
      </c>
      <c r="G114" s="97" t="s">
        <v>72</v>
      </c>
      <c r="H114" s="98" t="s">
        <v>173</v>
      </c>
      <c r="I114" s="98" t="s">
        <v>71</v>
      </c>
      <c r="J114" s="99" t="s">
        <v>174</v>
      </c>
      <c r="K114" s="100" t="s">
        <v>175</v>
      </c>
      <c r="L114" s="100" t="s">
        <v>176</v>
      </c>
      <c r="M114" s="5"/>
      <c r="N114" s="5"/>
      <c r="O114" s="5"/>
      <c r="P114" s="21">
        <v>0</v>
      </c>
      <c r="Q114" s="21">
        <v>0</v>
      </c>
      <c r="R114" s="21">
        <v>0</v>
      </c>
      <c r="S114" s="22">
        <v>241.8</v>
      </c>
      <c r="T114" s="22"/>
      <c r="U114" s="22">
        <v>241.8</v>
      </c>
      <c r="V114" s="22">
        <v>241.8</v>
      </c>
      <c r="W114" s="22">
        <v>241.8</v>
      </c>
      <c r="X114" s="22"/>
      <c r="Y114" s="22">
        <v>241.8</v>
      </c>
      <c r="Z114" s="22">
        <v>241.8</v>
      </c>
      <c r="AA114" s="22"/>
      <c r="AB114" s="16"/>
    </row>
    <row r="115" spans="1:28" ht="409.6" customHeight="1">
      <c r="A115" s="136">
        <v>936</v>
      </c>
      <c r="B115" s="179" t="s">
        <v>161</v>
      </c>
      <c r="C115" s="180"/>
      <c r="D115" s="181"/>
      <c r="E115" s="31" t="s">
        <v>156</v>
      </c>
      <c r="F115" s="32" t="s">
        <v>157</v>
      </c>
      <c r="G115" s="97" t="s">
        <v>72</v>
      </c>
      <c r="H115" s="98" t="s">
        <v>173</v>
      </c>
      <c r="I115" s="98" t="s">
        <v>71</v>
      </c>
      <c r="J115" s="99" t="s">
        <v>174</v>
      </c>
      <c r="K115" s="100" t="s">
        <v>175</v>
      </c>
      <c r="L115" s="100" t="s">
        <v>176</v>
      </c>
      <c r="M115" s="5"/>
      <c r="N115" s="5"/>
      <c r="O115" s="5"/>
      <c r="P115" s="21">
        <v>0</v>
      </c>
      <c r="Q115" s="21">
        <v>0</v>
      </c>
      <c r="R115" s="21">
        <v>0</v>
      </c>
      <c r="S115" s="22">
        <v>49.5</v>
      </c>
      <c r="T115" s="22"/>
      <c r="U115" s="22">
        <v>49.5</v>
      </c>
      <c r="V115" s="22">
        <v>49.5</v>
      </c>
      <c r="W115" s="22">
        <v>49.5</v>
      </c>
      <c r="X115" s="22"/>
      <c r="Y115" s="22">
        <v>49.5</v>
      </c>
      <c r="Z115" s="22">
        <v>49.5</v>
      </c>
      <c r="AA115" s="22"/>
      <c r="AB115" s="16"/>
    </row>
    <row r="116" spans="1:28" ht="409.6" customHeight="1">
      <c r="A116" s="136">
        <v>936</v>
      </c>
      <c r="B116" s="179" t="s">
        <v>163</v>
      </c>
      <c r="C116" s="180"/>
      <c r="D116" s="181"/>
      <c r="E116" s="31" t="s">
        <v>156</v>
      </c>
      <c r="F116" s="32" t="s">
        <v>157</v>
      </c>
      <c r="G116" s="97" t="s">
        <v>72</v>
      </c>
      <c r="H116" s="98" t="s">
        <v>173</v>
      </c>
      <c r="I116" s="98" t="s">
        <v>71</v>
      </c>
      <c r="J116" s="99" t="s">
        <v>174</v>
      </c>
      <c r="K116" s="100" t="s">
        <v>175</v>
      </c>
      <c r="L116" s="100" t="s">
        <v>176</v>
      </c>
      <c r="M116" s="5"/>
      <c r="N116" s="5"/>
      <c r="O116" s="5"/>
      <c r="P116" s="21">
        <v>0</v>
      </c>
      <c r="Q116" s="21">
        <v>0</v>
      </c>
      <c r="R116" s="21">
        <v>0</v>
      </c>
      <c r="S116" s="22">
        <v>414.4</v>
      </c>
      <c r="T116" s="22"/>
      <c r="U116" s="22">
        <v>414.4</v>
      </c>
      <c r="V116" s="22">
        <v>414.4</v>
      </c>
      <c r="W116" s="22">
        <v>414.4</v>
      </c>
      <c r="X116" s="22"/>
      <c r="Y116" s="22">
        <v>414.4</v>
      </c>
      <c r="Z116" s="22">
        <v>414.4</v>
      </c>
      <c r="AA116" s="22"/>
      <c r="AB116" s="16"/>
    </row>
    <row r="117" spans="1:28" ht="409.6" customHeight="1">
      <c r="A117" s="136">
        <v>936</v>
      </c>
      <c r="B117" s="182" t="s">
        <v>169</v>
      </c>
      <c r="C117" s="182"/>
      <c r="D117" s="182"/>
      <c r="E117" s="30" t="s">
        <v>333</v>
      </c>
      <c r="F117" s="32" t="s">
        <v>32</v>
      </c>
      <c r="G117" s="33" t="s">
        <v>72</v>
      </c>
      <c r="H117" s="34" t="s">
        <v>173</v>
      </c>
      <c r="I117" s="34" t="s">
        <v>71</v>
      </c>
      <c r="J117" s="33" t="s">
        <v>183</v>
      </c>
      <c r="K117" s="34" t="s">
        <v>184</v>
      </c>
      <c r="L117" s="35" t="s">
        <v>185</v>
      </c>
      <c r="M117" s="5"/>
      <c r="N117" s="5"/>
      <c r="O117" s="5"/>
      <c r="P117" s="21"/>
      <c r="Q117" s="21"/>
      <c r="R117" s="21"/>
      <c r="S117" s="22">
        <v>918</v>
      </c>
      <c r="T117" s="22"/>
      <c r="U117" s="22">
        <v>918</v>
      </c>
      <c r="V117" s="22">
        <v>918</v>
      </c>
      <c r="W117" s="22">
        <v>918</v>
      </c>
      <c r="X117" s="22"/>
      <c r="Y117" s="22">
        <v>918</v>
      </c>
      <c r="Z117" s="22">
        <v>918</v>
      </c>
      <c r="AA117" s="22"/>
      <c r="AB117" s="16"/>
    </row>
    <row r="118" spans="1:28" ht="409.6" customHeight="1">
      <c r="A118" s="136">
        <v>936</v>
      </c>
      <c r="B118" s="229" t="s">
        <v>284</v>
      </c>
      <c r="C118" s="229"/>
      <c r="D118" s="229"/>
      <c r="E118" s="30" t="s">
        <v>283</v>
      </c>
      <c r="F118" s="32" t="s">
        <v>157</v>
      </c>
      <c r="G118" s="152" t="s">
        <v>285</v>
      </c>
      <c r="H118" s="152" t="s">
        <v>286</v>
      </c>
      <c r="I118" s="176" t="s">
        <v>287</v>
      </c>
      <c r="J118" s="176" t="s">
        <v>288</v>
      </c>
      <c r="K118" s="176" t="s">
        <v>289</v>
      </c>
      <c r="L118" s="176" t="s">
        <v>290</v>
      </c>
      <c r="M118" s="5"/>
      <c r="N118" s="5"/>
      <c r="O118" s="5"/>
      <c r="P118" s="21">
        <v>0</v>
      </c>
      <c r="Q118" s="21">
        <v>0</v>
      </c>
      <c r="R118" s="21">
        <v>0</v>
      </c>
      <c r="S118" s="22">
        <v>80</v>
      </c>
      <c r="T118" s="22"/>
      <c r="U118" s="22">
        <v>80</v>
      </c>
      <c r="V118" s="22">
        <v>80</v>
      </c>
      <c r="W118" s="22">
        <v>80</v>
      </c>
      <c r="X118" s="22"/>
      <c r="Y118" s="22">
        <v>80</v>
      </c>
      <c r="Z118" s="22">
        <v>80</v>
      </c>
      <c r="AA118" s="22"/>
      <c r="AB118" s="16"/>
    </row>
    <row r="119" spans="1:28" ht="409.6" customHeight="1">
      <c r="A119" s="136">
        <v>936</v>
      </c>
      <c r="B119" s="190" t="s">
        <v>164</v>
      </c>
      <c r="C119" s="191"/>
      <c r="D119" s="192"/>
      <c r="E119" s="112" t="s">
        <v>165</v>
      </c>
      <c r="F119" s="161" t="s">
        <v>166</v>
      </c>
      <c r="G119" s="97" t="s">
        <v>54</v>
      </c>
      <c r="H119" s="105" t="s">
        <v>55</v>
      </c>
      <c r="I119" s="106" t="s">
        <v>56</v>
      </c>
      <c r="J119" s="48"/>
      <c r="K119" s="49"/>
      <c r="L119" s="127"/>
      <c r="M119" s="5"/>
      <c r="N119" s="5"/>
      <c r="O119" s="5"/>
      <c r="P119" s="21">
        <v>0</v>
      </c>
      <c r="Q119" s="21">
        <v>0</v>
      </c>
      <c r="R119" s="21">
        <v>0</v>
      </c>
      <c r="S119" s="22">
        <v>123.5</v>
      </c>
      <c r="T119" s="22"/>
      <c r="U119" s="22">
        <v>123.5</v>
      </c>
      <c r="V119" s="22">
        <v>123.5</v>
      </c>
      <c r="W119" s="22">
        <v>123.5</v>
      </c>
      <c r="X119" s="22"/>
      <c r="Y119" s="22">
        <v>123.5</v>
      </c>
      <c r="Z119" s="22">
        <v>123.5</v>
      </c>
      <c r="AA119" s="22"/>
      <c r="AB119" s="16"/>
    </row>
    <row r="120" spans="1:28" ht="409.6" customHeight="1">
      <c r="A120" s="136">
        <v>936</v>
      </c>
      <c r="B120" s="179" t="s">
        <v>298</v>
      </c>
      <c r="C120" s="180"/>
      <c r="D120" s="181"/>
      <c r="E120" s="112" t="s">
        <v>296</v>
      </c>
      <c r="F120" s="32" t="s">
        <v>297</v>
      </c>
      <c r="G120" s="33" t="s">
        <v>299</v>
      </c>
      <c r="H120" s="34" t="s">
        <v>300</v>
      </c>
      <c r="I120" s="177" t="s">
        <v>301</v>
      </c>
      <c r="J120" s="178" t="s">
        <v>302</v>
      </c>
      <c r="K120" s="111" t="s">
        <v>303</v>
      </c>
      <c r="L120" s="178" t="s">
        <v>304</v>
      </c>
      <c r="M120" s="5"/>
      <c r="N120" s="5"/>
      <c r="O120" s="5"/>
      <c r="P120" s="21">
        <v>0</v>
      </c>
      <c r="Q120" s="21">
        <v>0</v>
      </c>
      <c r="R120" s="21">
        <v>13.3</v>
      </c>
      <c r="S120" s="22">
        <v>0</v>
      </c>
      <c r="T120" s="22">
        <v>0</v>
      </c>
      <c r="U120" s="22"/>
      <c r="V120" s="22">
        <v>26.8</v>
      </c>
      <c r="W120" s="22">
        <v>26.8</v>
      </c>
      <c r="X120" s="22"/>
      <c r="Y120" s="22">
        <v>28.1</v>
      </c>
      <c r="Z120" s="22">
        <v>28.1</v>
      </c>
      <c r="AA120" s="22"/>
      <c r="AB120" s="16"/>
    </row>
    <row r="121" spans="1:28" ht="409.6" customHeight="1">
      <c r="A121" s="136">
        <v>936</v>
      </c>
      <c r="B121" s="179" t="s">
        <v>212</v>
      </c>
      <c r="C121" s="180"/>
      <c r="D121" s="181"/>
      <c r="E121" s="112" t="s">
        <v>213</v>
      </c>
      <c r="F121" s="32" t="s">
        <v>48</v>
      </c>
      <c r="G121" s="33" t="s">
        <v>243</v>
      </c>
      <c r="H121" s="34" t="s">
        <v>244</v>
      </c>
      <c r="I121" s="34" t="s">
        <v>245</v>
      </c>
      <c r="J121" s="43" t="s">
        <v>246</v>
      </c>
      <c r="K121" s="44" t="s">
        <v>247</v>
      </c>
      <c r="L121" s="70" t="s">
        <v>248</v>
      </c>
      <c r="M121" s="70"/>
      <c r="N121" s="5"/>
      <c r="O121" s="5"/>
      <c r="P121" s="21">
        <v>2689.3</v>
      </c>
      <c r="Q121" s="21">
        <v>634.29999999999995</v>
      </c>
      <c r="R121" s="21">
        <v>6408.6</v>
      </c>
      <c r="S121" s="22">
        <v>654.6</v>
      </c>
      <c r="T121" s="22">
        <v>654.6</v>
      </c>
      <c r="U121" s="22"/>
      <c r="V121" s="22">
        <v>2160</v>
      </c>
      <c r="W121" s="22">
        <v>2160</v>
      </c>
      <c r="X121" s="22"/>
      <c r="Y121" s="22">
        <v>2268</v>
      </c>
      <c r="Z121" s="22">
        <v>2268</v>
      </c>
      <c r="AA121" s="22"/>
      <c r="AB121" s="16"/>
    </row>
    <row r="122" spans="1:28" ht="324.75" customHeight="1">
      <c r="A122" s="136">
        <v>936</v>
      </c>
      <c r="B122" s="179" t="s">
        <v>214</v>
      </c>
      <c r="C122" s="180"/>
      <c r="D122" s="181"/>
      <c r="E122" s="112" t="s">
        <v>215</v>
      </c>
      <c r="F122" s="32" t="s">
        <v>51</v>
      </c>
      <c r="G122" s="33" t="s">
        <v>72</v>
      </c>
      <c r="H122" s="34" t="s">
        <v>70</v>
      </c>
      <c r="I122" s="38" t="s">
        <v>71</v>
      </c>
      <c r="J122" s="155" t="s">
        <v>305</v>
      </c>
      <c r="K122" s="119" t="s">
        <v>306</v>
      </c>
      <c r="L122" s="35" t="s">
        <v>307</v>
      </c>
      <c r="M122" s="75"/>
      <c r="N122" s="76"/>
      <c r="O122" s="76"/>
      <c r="P122" s="21">
        <v>336.9</v>
      </c>
      <c r="Q122" s="21">
        <v>334.8</v>
      </c>
      <c r="R122" s="21">
        <v>314.10000000000002</v>
      </c>
      <c r="S122" s="22">
        <v>0</v>
      </c>
      <c r="T122" s="22">
        <v>0</v>
      </c>
      <c r="U122" s="22"/>
      <c r="V122" s="22">
        <v>0</v>
      </c>
      <c r="W122" s="22">
        <v>0</v>
      </c>
      <c r="X122" s="22"/>
      <c r="Y122" s="22">
        <v>0</v>
      </c>
      <c r="Z122" s="22">
        <v>0</v>
      </c>
      <c r="AA122" s="22"/>
      <c r="AB122" s="16"/>
    </row>
    <row r="123" spans="1:28" ht="336" customHeight="1">
      <c r="A123" s="136">
        <v>936</v>
      </c>
      <c r="B123" s="179" t="s">
        <v>216</v>
      </c>
      <c r="C123" s="180"/>
      <c r="D123" s="181"/>
      <c r="E123" s="112" t="s">
        <v>217</v>
      </c>
      <c r="F123" s="32" t="s">
        <v>126</v>
      </c>
      <c r="G123" s="33" t="s">
        <v>72</v>
      </c>
      <c r="H123" s="91" t="s">
        <v>70</v>
      </c>
      <c r="I123" s="120" t="s">
        <v>71</v>
      </c>
      <c r="J123" s="121" t="s">
        <v>103</v>
      </c>
      <c r="K123" s="122" t="s">
        <v>249</v>
      </c>
      <c r="L123" s="42" t="s">
        <v>248</v>
      </c>
      <c r="M123" s="41"/>
      <c r="N123" s="5"/>
      <c r="O123" s="5"/>
      <c r="P123" s="21">
        <v>0</v>
      </c>
      <c r="Q123" s="21">
        <v>0</v>
      </c>
      <c r="R123" s="21">
        <v>1.5</v>
      </c>
      <c r="S123" s="22">
        <v>0</v>
      </c>
      <c r="T123" s="22">
        <v>0</v>
      </c>
      <c r="U123" s="22"/>
      <c r="V123" s="22">
        <v>0</v>
      </c>
      <c r="W123" s="22">
        <v>0</v>
      </c>
      <c r="X123" s="22"/>
      <c r="Y123" s="22">
        <v>0</v>
      </c>
      <c r="Z123" s="22">
        <v>0</v>
      </c>
      <c r="AA123" s="22"/>
      <c r="AB123" s="16"/>
    </row>
    <row r="124" spans="1:28" ht="288" customHeight="1">
      <c r="A124" s="136">
        <v>936</v>
      </c>
      <c r="B124" s="183" t="s">
        <v>218</v>
      </c>
      <c r="C124" s="183"/>
      <c r="D124" s="183"/>
      <c r="E124" s="112" t="s">
        <v>219</v>
      </c>
      <c r="F124" s="32" t="s">
        <v>32</v>
      </c>
      <c r="G124" s="33" t="s">
        <v>72</v>
      </c>
      <c r="H124" s="34" t="s">
        <v>143</v>
      </c>
      <c r="I124" s="123" t="s">
        <v>71</v>
      </c>
      <c r="J124" s="48" t="s">
        <v>250</v>
      </c>
      <c r="K124" s="124" t="s">
        <v>251</v>
      </c>
      <c r="L124" s="123" t="s">
        <v>252</v>
      </c>
      <c r="M124" s="41"/>
      <c r="N124" s="74"/>
      <c r="O124" s="74"/>
      <c r="P124" s="21">
        <v>290</v>
      </c>
      <c r="Q124" s="21">
        <v>290</v>
      </c>
      <c r="R124" s="21">
        <v>254.9</v>
      </c>
      <c r="S124" s="22">
        <v>274</v>
      </c>
      <c r="T124" s="22">
        <v>274</v>
      </c>
      <c r="U124" s="22"/>
      <c r="V124" s="22">
        <v>244</v>
      </c>
      <c r="W124" s="22">
        <v>244</v>
      </c>
      <c r="X124" s="22"/>
      <c r="Y124" s="22">
        <v>256.2</v>
      </c>
      <c r="Z124" s="22">
        <v>256.2</v>
      </c>
      <c r="AA124" s="22"/>
      <c r="AB124" s="56" t="s">
        <v>92</v>
      </c>
    </row>
    <row r="125" spans="1:28" ht="197.25" customHeight="1">
      <c r="A125" s="136">
        <v>936</v>
      </c>
      <c r="B125" s="183" t="s">
        <v>124</v>
      </c>
      <c r="C125" s="183"/>
      <c r="D125" s="183"/>
      <c r="E125" s="112" t="s">
        <v>220</v>
      </c>
      <c r="F125" s="32" t="s">
        <v>126</v>
      </c>
      <c r="G125" s="33" t="s">
        <v>72</v>
      </c>
      <c r="H125" s="34" t="s">
        <v>143</v>
      </c>
      <c r="I125" s="34" t="s">
        <v>71</v>
      </c>
      <c r="J125" s="43" t="s">
        <v>253</v>
      </c>
      <c r="K125" s="34" t="s">
        <v>145</v>
      </c>
      <c r="L125" s="35" t="s">
        <v>146</v>
      </c>
      <c r="M125" s="41"/>
      <c r="N125" s="5"/>
      <c r="O125" s="5"/>
      <c r="P125" s="21">
        <v>1.9</v>
      </c>
      <c r="Q125" s="21">
        <v>1.1000000000000001</v>
      </c>
      <c r="R125" s="138">
        <v>0.3</v>
      </c>
      <c r="S125" s="22">
        <v>0.8</v>
      </c>
      <c r="T125" s="22">
        <v>0.8</v>
      </c>
      <c r="U125" s="22"/>
      <c r="V125" s="22">
        <v>0.8</v>
      </c>
      <c r="W125" s="22">
        <v>0.8</v>
      </c>
      <c r="X125" s="22"/>
      <c r="Y125" s="22">
        <v>0.8</v>
      </c>
      <c r="Z125" s="22">
        <v>0.8</v>
      </c>
      <c r="AA125" s="22"/>
      <c r="AB125" s="16"/>
    </row>
    <row r="126" spans="1:28" ht="409.6" customHeight="1">
      <c r="A126" s="136">
        <v>936</v>
      </c>
      <c r="B126" s="179" t="s">
        <v>221</v>
      </c>
      <c r="C126" s="180"/>
      <c r="D126" s="181"/>
      <c r="E126" s="112" t="s">
        <v>222</v>
      </c>
      <c r="F126" s="32" t="s">
        <v>126</v>
      </c>
      <c r="G126" s="68" t="s">
        <v>254</v>
      </c>
      <c r="H126" s="68" t="s">
        <v>255</v>
      </c>
      <c r="I126" s="68" t="s">
        <v>256</v>
      </c>
      <c r="J126" s="68" t="s">
        <v>257</v>
      </c>
      <c r="K126" s="125" t="s">
        <v>258</v>
      </c>
      <c r="L126" s="125" t="s">
        <v>259</v>
      </c>
      <c r="M126" s="126"/>
      <c r="N126" s="5"/>
      <c r="O126" s="5"/>
      <c r="P126" s="21">
        <v>83.4</v>
      </c>
      <c r="Q126" s="21">
        <v>83.4</v>
      </c>
      <c r="R126" s="21">
        <v>134.1</v>
      </c>
      <c r="S126" s="22">
        <v>93.4</v>
      </c>
      <c r="T126" s="22">
        <v>93.4</v>
      </c>
      <c r="U126" s="22"/>
      <c r="V126" s="22">
        <v>78.7</v>
      </c>
      <c r="W126" s="22">
        <v>78.7</v>
      </c>
      <c r="X126" s="22"/>
      <c r="Y126" s="22">
        <v>99.9</v>
      </c>
      <c r="Z126" s="22">
        <v>99.9</v>
      </c>
      <c r="AA126" s="22"/>
      <c r="AB126" s="50" t="s">
        <v>92</v>
      </c>
    </row>
    <row r="127" spans="1:28" ht="197.25" customHeight="1">
      <c r="A127" s="136">
        <v>936</v>
      </c>
      <c r="B127" s="229" t="s">
        <v>223</v>
      </c>
      <c r="C127" s="229"/>
      <c r="D127" s="229"/>
      <c r="E127" s="112" t="s">
        <v>224</v>
      </c>
      <c r="F127" s="32" t="s">
        <v>32</v>
      </c>
      <c r="G127" s="33" t="s">
        <v>260</v>
      </c>
      <c r="H127" s="34" t="s">
        <v>261</v>
      </c>
      <c r="I127" s="34" t="s">
        <v>262</v>
      </c>
      <c r="J127" s="37" t="s">
        <v>263</v>
      </c>
      <c r="K127" s="38" t="s">
        <v>264</v>
      </c>
      <c r="L127" s="40">
        <v>39448</v>
      </c>
      <c r="M127" s="41"/>
      <c r="N127" s="5"/>
      <c r="O127" s="5"/>
      <c r="P127" s="21">
        <v>580.29999999999995</v>
      </c>
      <c r="Q127" s="21">
        <v>580.29999999999995</v>
      </c>
      <c r="R127" s="21">
        <v>520.6</v>
      </c>
      <c r="S127" s="22">
        <v>414</v>
      </c>
      <c r="T127" s="22">
        <v>414</v>
      </c>
      <c r="U127" s="22"/>
      <c r="V127" s="22">
        <v>489</v>
      </c>
      <c r="W127" s="22">
        <v>489</v>
      </c>
      <c r="X127" s="22"/>
      <c r="Y127" s="22">
        <v>513.4</v>
      </c>
      <c r="Z127" s="22">
        <v>513.4</v>
      </c>
      <c r="AA127" s="22"/>
      <c r="AB127" s="50" t="s">
        <v>92</v>
      </c>
    </row>
    <row r="128" spans="1:28" ht="235.5" customHeight="1">
      <c r="A128" s="136">
        <v>936</v>
      </c>
      <c r="B128" s="179" t="s">
        <v>328</v>
      </c>
      <c r="C128" s="180"/>
      <c r="D128" s="181"/>
      <c r="E128" s="112" t="s">
        <v>329</v>
      </c>
      <c r="F128" s="32" t="s">
        <v>126</v>
      </c>
      <c r="G128" s="33" t="s">
        <v>330</v>
      </c>
      <c r="H128" s="91" t="s">
        <v>331</v>
      </c>
      <c r="I128" s="174"/>
      <c r="J128" s="175" t="s">
        <v>332</v>
      </c>
      <c r="K128" s="174"/>
      <c r="L128" s="127"/>
      <c r="M128" s="41"/>
      <c r="N128" s="5"/>
      <c r="O128" s="5"/>
      <c r="P128" s="21">
        <v>0</v>
      </c>
      <c r="Q128" s="21">
        <v>0</v>
      </c>
      <c r="R128" s="21">
        <v>0</v>
      </c>
      <c r="S128" s="22">
        <v>362.5</v>
      </c>
      <c r="T128" s="22"/>
      <c r="U128" s="22">
        <v>362.5</v>
      </c>
      <c r="V128" s="22">
        <v>0</v>
      </c>
      <c r="W128" s="22">
        <v>0</v>
      </c>
      <c r="X128" s="22">
        <v>0</v>
      </c>
      <c r="Y128" s="22">
        <v>0</v>
      </c>
      <c r="Z128" s="22">
        <v>0</v>
      </c>
      <c r="AA128" s="22">
        <v>0</v>
      </c>
      <c r="AB128" s="50"/>
    </row>
    <row r="129" spans="1:28" ht="219.75" customHeight="1">
      <c r="A129" s="136">
        <v>936</v>
      </c>
      <c r="B129" s="179" t="s">
        <v>167</v>
      </c>
      <c r="C129" s="180"/>
      <c r="D129" s="181"/>
      <c r="E129" s="30" t="s">
        <v>168</v>
      </c>
      <c r="F129" s="32" t="s">
        <v>157</v>
      </c>
      <c r="G129" s="97" t="s">
        <v>177</v>
      </c>
      <c r="H129" s="105" t="s">
        <v>178</v>
      </c>
      <c r="I129" s="106" t="s">
        <v>179</v>
      </c>
      <c r="J129" s="99" t="s">
        <v>180</v>
      </c>
      <c r="K129" s="107" t="s">
        <v>181</v>
      </c>
      <c r="L129" s="107" t="s">
        <v>182</v>
      </c>
      <c r="M129" s="41"/>
      <c r="N129" s="5"/>
      <c r="O129" s="5"/>
      <c r="P129" s="21">
        <v>0</v>
      </c>
      <c r="Q129" s="21">
        <v>0</v>
      </c>
      <c r="R129" s="21">
        <v>0</v>
      </c>
      <c r="S129" s="22">
        <v>309.2</v>
      </c>
      <c r="T129" s="22"/>
      <c r="U129" s="22">
        <v>309.2</v>
      </c>
      <c r="V129" s="22">
        <v>309.2</v>
      </c>
      <c r="W129" s="22">
        <v>309.2</v>
      </c>
      <c r="X129" s="22"/>
      <c r="Y129" s="22">
        <v>309.2</v>
      </c>
      <c r="Z129" s="22">
        <v>309.2</v>
      </c>
      <c r="AA129" s="22"/>
      <c r="AB129" s="50"/>
    </row>
    <row r="130" spans="1:28" ht="321" customHeight="1">
      <c r="A130" s="136">
        <v>936</v>
      </c>
      <c r="B130" s="229" t="s">
        <v>225</v>
      </c>
      <c r="C130" s="229"/>
      <c r="D130" s="229"/>
      <c r="E130" s="112" t="s">
        <v>226</v>
      </c>
      <c r="F130" s="32" t="s">
        <v>227</v>
      </c>
      <c r="G130" s="33" t="s">
        <v>54</v>
      </c>
      <c r="H130" s="34" t="s">
        <v>265</v>
      </c>
      <c r="I130" s="91" t="s">
        <v>56</v>
      </c>
      <c r="J130" s="48"/>
      <c r="K130" s="49"/>
      <c r="L130" s="127"/>
      <c r="M130" s="28" t="s">
        <v>266</v>
      </c>
      <c r="N130" s="5"/>
      <c r="O130" s="5"/>
      <c r="P130" s="147">
        <v>958.1</v>
      </c>
      <c r="Q130" s="147">
        <v>958.1</v>
      </c>
      <c r="R130" s="21">
        <v>926.3</v>
      </c>
      <c r="S130" s="22">
        <v>500.7</v>
      </c>
      <c r="T130" s="22">
        <v>500.7</v>
      </c>
      <c r="U130" s="22"/>
      <c r="V130" s="22">
        <v>1039.0999999999999</v>
      </c>
      <c r="W130" s="22">
        <v>1039.0999999999999</v>
      </c>
      <c r="X130" s="22"/>
      <c r="Y130" s="22">
        <v>1039.0999999999999</v>
      </c>
      <c r="Z130" s="22">
        <v>1039.0999999999999</v>
      </c>
      <c r="AA130" s="22"/>
      <c r="AB130" s="16"/>
    </row>
    <row r="131" spans="1:2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23.25">
      <c r="A138" s="156" t="s">
        <v>267</v>
      </c>
      <c r="B138" s="156"/>
      <c r="C138" s="156"/>
      <c r="D138" s="156"/>
      <c r="E138" s="156"/>
      <c r="F138" s="156"/>
      <c r="G138" s="156"/>
      <c r="H138" s="156"/>
      <c r="I138" s="156"/>
      <c r="J138" s="156" t="s">
        <v>268</v>
      </c>
      <c r="K138" s="1"/>
      <c r="L138" s="1"/>
      <c r="M138" s="1"/>
      <c r="N138" s="1"/>
      <c r="O138" s="1"/>
      <c r="P138" s="1"/>
      <c r="Q138" s="1"/>
      <c r="R138" s="1"/>
      <c r="S138" s="1"/>
      <c r="T138" s="1"/>
      <c r="U138" s="1"/>
      <c r="V138" s="1"/>
      <c r="W138" s="1"/>
      <c r="X138" s="1"/>
      <c r="Y138" s="1"/>
      <c r="Z138" s="1"/>
      <c r="AA138" s="1"/>
      <c r="AB138" s="1"/>
    </row>
    <row r="143" spans="1:28" ht="23.25">
      <c r="A143" s="156" t="s">
        <v>312</v>
      </c>
      <c r="B143" s="156"/>
      <c r="C143" s="156"/>
      <c r="D143" s="156"/>
      <c r="E143" s="156"/>
      <c r="F143" s="156"/>
      <c r="G143" s="156"/>
    </row>
    <row r="147" spans="2:13" ht="23.25">
      <c r="B147" s="156" t="s">
        <v>323</v>
      </c>
    </row>
    <row r="148" spans="2:13">
      <c r="G148" s="235"/>
      <c r="H148" s="235"/>
      <c r="I148" s="235"/>
      <c r="J148" s="235"/>
      <c r="K148" s="235"/>
      <c r="L148" s="235"/>
      <c r="M148" s="235"/>
    </row>
    <row r="150" spans="2:13">
      <c r="G150" s="235"/>
      <c r="H150" s="235"/>
      <c r="I150" s="235"/>
      <c r="J150" s="235"/>
      <c r="K150" s="235"/>
      <c r="L150" s="235"/>
    </row>
  </sheetData>
  <mergeCells count="143">
    <mergeCell ref="B130:D130"/>
    <mergeCell ref="B21:D21"/>
    <mergeCell ref="B56:D56"/>
    <mergeCell ref="B64:D64"/>
    <mergeCell ref="B96:D96"/>
    <mergeCell ref="B95:D95"/>
    <mergeCell ref="B127:D127"/>
    <mergeCell ref="B92:D92"/>
    <mergeCell ref="B76:D76"/>
    <mergeCell ref="B97:D97"/>
    <mergeCell ref="B17:D17"/>
    <mergeCell ref="B16:D16"/>
    <mergeCell ref="B86:D86"/>
    <mergeCell ref="B39:D39"/>
    <mergeCell ref="B104:D104"/>
    <mergeCell ref="B23:D23"/>
    <mergeCell ref="B103:D103"/>
    <mergeCell ref="B102:D102"/>
    <mergeCell ref="B52:D52"/>
    <mergeCell ref="B90:D90"/>
    <mergeCell ref="B94:D94"/>
    <mergeCell ref="B80:D80"/>
    <mergeCell ref="B82:D82"/>
    <mergeCell ref="B93:D93"/>
    <mergeCell ref="B91:D91"/>
    <mergeCell ref="B89:D89"/>
    <mergeCell ref="B88:D88"/>
    <mergeCell ref="B81:D81"/>
    <mergeCell ref="B83:D83"/>
    <mergeCell ref="B87:D87"/>
    <mergeCell ref="B35:D35"/>
    <mergeCell ref="B34:D34"/>
    <mergeCell ref="B36:D36"/>
    <mergeCell ref="B37:D37"/>
    <mergeCell ref="B42:D42"/>
    <mergeCell ref="B31:D31"/>
    <mergeCell ref="B40:D40"/>
    <mergeCell ref="B41:D41"/>
    <mergeCell ref="G150:L150"/>
    <mergeCell ref="B121:D121"/>
    <mergeCell ref="B111:D111"/>
    <mergeCell ref="B110:D110"/>
    <mergeCell ref="B109:D109"/>
    <mergeCell ref="B123:D123"/>
    <mergeCell ref="G148:M148"/>
    <mergeCell ref="B124:D124"/>
    <mergeCell ref="B126:D126"/>
    <mergeCell ref="B125:D125"/>
    <mergeCell ref="B98:D98"/>
    <mergeCell ref="B120:D120"/>
    <mergeCell ref="B108:D108"/>
    <mergeCell ref="B101:D101"/>
    <mergeCell ref="B99:D99"/>
    <mergeCell ref="B118:D118"/>
    <mergeCell ref="B45:D45"/>
    <mergeCell ref="B58:D58"/>
    <mergeCell ref="B57:D57"/>
    <mergeCell ref="B70:D70"/>
    <mergeCell ref="B69:D69"/>
    <mergeCell ref="B60:D60"/>
    <mergeCell ref="B65:D65"/>
    <mergeCell ref="B63:D63"/>
    <mergeCell ref="B46:D46"/>
    <mergeCell ref="B47:D47"/>
    <mergeCell ref="B51:D51"/>
    <mergeCell ref="B85:D85"/>
    <mergeCell ref="B72:D72"/>
    <mergeCell ref="B55:D55"/>
    <mergeCell ref="B59:D59"/>
    <mergeCell ref="B61:D61"/>
    <mergeCell ref="B53:D53"/>
    <mergeCell ref="B54:D54"/>
    <mergeCell ref="B84:D84"/>
    <mergeCell ref="B71:D71"/>
    <mergeCell ref="E10:E12"/>
    <mergeCell ref="G10:O10"/>
    <mergeCell ref="B33:D33"/>
    <mergeCell ref="B22:D22"/>
    <mergeCell ref="B29:D29"/>
    <mergeCell ref="J11:L11"/>
    <mergeCell ref="B27:D27"/>
    <mergeCell ref="B26:D26"/>
    <mergeCell ref="B28:D28"/>
    <mergeCell ref="B30:D30"/>
    <mergeCell ref="AB10:AB12"/>
    <mergeCell ref="V11:V12"/>
    <mergeCell ref="P11:Q11"/>
    <mergeCell ref="B25:D25"/>
    <mergeCell ref="B24:D24"/>
    <mergeCell ref="S11:S12"/>
    <mergeCell ref="B13:D13"/>
    <mergeCell ref="B14:D14"/>
    <mergeCell ref="B19:D19"/>
    <mergeCell ref="B18:D18"/>
    <mergeCell ref="W11:X11"/>
    <mergeCell ref="Y11:Y12"/>
    <mergeCell ref="G11:I11"/>
    <mergeCell ref="D4:P4"/>
    <mergeCell ref="F5:O5"/>
    <mergeCell ref="F10:F12"/>
    <mergeCell ref="B10:D12"/>
    <mergeCell ref="G7:AB7"/>
    <mergeCell ref="G8:AB8"/>
    <mergeCell ref="G9:AB9"/>
    <mergeCell ref="P10:AA10"/>
    <mergeCell ref="M11:O11"/>
    <mergeCell ref="Z11:AA11"/>
    <mergeCell ref="R11:R12"/>
    <mergeCell ref="T11:U11"/>
    <mergeCell ref="B78:D78"/>
    <mergeCell ref="B77:D77"/>
    <mergeCell ref="B75:D75"/>
    <mergeCell ref="B74:D74"/>
    <mergeCell ref="B73:D73"/>
    <mergeCell ref="A10:A12"/>
    <mergeCell ref="B48:D48"/>
    <mergeCell ref="B49:D49"/>
    <mergeCell ref="B50:D50"/>
    <mergeCell ref="B43:D43"/>
    <mergeCell ref="B38:D38"/>
    <mergeCell ref="B44:D44"/>
    <mergeCell ref="B20:D20"/>
    <mergeCell ref="B32:D32"/>
    <mergeCell ref="B15:D15"/>
    <mergeCell ref="B62:D62"/>
    <mergeCell ref="B68:D68"/>
    <mergeCell ref="B67:D67"/>
    <mergeCell ref="B66:D66"/>
    <mergeCell ref="B79:D79"/>
    <mergeCell ref="B119:D119"/>
    <mergeCell ref="B106:D106"/>
    <mergeCell ref="B105:D105"/>
    <mergeCell ref="B107:D107"/>
    <mergeCell ref="B100:D100"/>
    <mergeCell ref="B129:D129"/>
    <mergeCell ref="B117:D117"/>
    <mergeCell ref="B113:D113"/>
    <mergeCell ref="B112:D112"/>
    <mergeCell ref="B114:D114"/>
    <mergeCell ref="B115:D115"/>
    <mergeCell ref="B116:D116"/>
    <mergeCell ref="B122:D122"/>
    <mergeCell ref="B128:D128"/>
  </mergeCells>
  <phoneticPr fontId="1" type="noConversion"/>
  <pageMargins left="7.874015748031496E-2" right="0" top="0.35433070866141736" bottom="0.19685039370078741" header="0.35433070866141736" footer="0.19685039370078741"/>
  <pageSetup paperSize="9" scale="31" fitToHeight="35"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E14" sqref="E14"/>
    </sheetView>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Company>Тужинский_РФО</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GLP</dc:creator>
  <cp:lastModifiedBy>Админ</cp:lastModifiedBy>
  <cp:lastPrinted>2016-03-14T12:15:52Z</cp:lastPrinted>
  <dcterms:created xsi:type="dcterms:W3CDTF">2011-04-14T05:10:49Z</dcterms:created>
  <dcterms:modified xsi:type="dcterms:W3CDTF">2016-04-14T05:58:06Z</dcterms:modified>
</cp:coreProperties>
</file>